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 тур" sheetId="4" r:id="rId1"/>
    <sheet name="ББА" sheetId="7" r:id="rId2"/>
    <sheet name="м-1" sheetId="8" r:id="rId3"/>
    <sheet name="м-2" sheetId="9" r:id="rId4"/>
    <sheet name="личное первенство" sheetId="12" r:id="rId5"/>
  </sheets>
  <calcPr calcId="124519"/>
</workbook>
</file>

<file path=xl/calcChain.xml><?xml version="1.0" encoding="utf-8"?>
<calcChain xmlns="http://schemas.openxmlformats.org/spreadsheetml/2006/main">
  <c r="W135" i="12"/>
  <c r="V135"/>
  <c r="I135"/>
  <c r="V134"/>
  <c r="I134"/>
  <c r="W134" s="1"/>
  <c r="V133"/>
  <c r="I133"/>
  <c r="W133" s="1"/>
  <c r="W132"/>
  <c r="V132"/>
  <c r="I132"/>
  <c r="V131"/>
  <c r="I131"/>
  <c r="W131" s="1"/>
  <c r="I130"/>
  <c r="W130" s="1"/>
  <c r="W129"/>
  <c r="I129"/>
  <c r="W128"/>
  <c r="V128"/>
  <c r="I128"/>
  <c r="I127"/>
  <c r="W127" s="1"/>
  <c r="W126"/>
  <c r="I126"/>
  <c r="I125"/>
  <c r="W125" s="1"/>
  <c r="I124"/>
  <c r="W124" s="1"/>
  <c r="V123"/>
  <c r="I123"/>
  <c r="W123" s="1"/>
  <c r="T122"/>
  <c r="V122" s="1"/>
  <c r="W122" s="1"/>
  <c r="S122"/>
  <c r="I122"/>
  <c r="H122"/>
  <c r="I121"/>
  <c r="W121" s="1"/>
  <c r="W120"/>
  <c r="V120"/>
  <c r="I120"/>
  <c r="I119"/>
  <c r="W119" s="1"/>
  <c r="V118"/>
  <c r="I118"/>
  <c r="W118" s="1"/>
  <c r="W117"/>
  <c r="I117"/>
  <c r="W116"/>
  <c r="V116"/>
  <c r="I116"/>
  <c r="V115"/>
  <c r="I115"/>
  <c r="W115" s="1"/>
  <c r="W114"/>
  <c r="I114"/>
  <c r="W113"/>
  <c r="I113"/>
  <c r="W112"/>
  <c r="I112"/>
  <c r="I111"/>
  <c r="W111" s="1"/>
  <c r="W110"/>
  <c r="V110"/>
  <c r="I110"/>
  <c r="I109"/>
  <c r="W109" s="1"/>
  <c r="I108"/>
  <c r="W108" s="1"/>
  <c r="W107"/>
  <c r="I107"/>
  <c r="I106"/>
  <c r="W106" s="1"/>
  <c r="I105"/>
  <c r="W105" s="1"/>
  <c r="I104"/>
  <c r="W104" s="1"/>
  <c r="W103"/>
  <c r="I103"/>
  <c r="I102"/>
  <c r="W102" s="1"/>
  <c r="I101"/>
  <c r="W101" s="1"/>
  <c r="I100"/>
  <c r="W100" s="1"/>
  <c r="W99"/>
  <c r="V99"/>
  <c r="I99"/>
  <c r="W98"/>
  <c r="V98"/>
  <c r="I98"/>
  <c r="T97"/>
  <c r="V97" s="1"/>
  <c r="S97"/>
  <c r="H97"/>
  <c r="I97" s="1"/>
  <c r="W97" s="1"/>
  <c r="V96"/>
  <c r="W96" s="1"/>
  <c r="I96"/>
  <c r="I95"/>
  <c r="W95" s="1"/>
  <c r="W94"/>
  <c r="I94"/>
  <c r="W93"/>
  <c r="I93"/>
  <c r="W92"/>
  <c r="I92"/>
  <c r="V91"/>
  <c r="T91"/>
  <c r="S91"/>
  <c r="I91"/>
  <c r="W91" s="1"/>
  <c r="H91"/>
  <c r="T90"/>
  <c r="V90" s="1"/>
  <c r="S90"/>
  <c r="I90"/>
  <c r="H90"/>
  <c r="W89"/>
  <c r="I89"/>
  <c r="W88"/>
  <c r="I88"/>
  <c r="V87"/>
  <c r="T87"/>
  <c r="S87"/>
  <c r="I87"/>
  <c r="W87" s="1"/>
  <c r="H87"/>
  <c r="T86"/>
  <c r="V86" s="1"/>
  <c r="S86"/>
  <c r="I86"/>
  <c r="H86"/>
  <c r="W85"/>
  <c r="I85"/>
  <c r="T84"/>
  <c r="V84" s="1"/>
  <c r="S84"/>
  <c r="I84"/>
  <c r="H84"/>
  <c r="W83"/>
  <c r="V83"/>
  <c r="I83"/>
  <c r="T82"/>
  <c r="V82" s="1"/>
  <c r="S82"/>
  <c r="H82"/>
  <c r="I82" s="1"/>
  <c r="V81"/>
  <c r="T81"/>
  <c r="S81"/>
  <c r="I81"/>
  <c r="W81" s="1"/>
  <c r="H81"/>
  <c r="I80"/>
  <c r="W80" s="1"/>
  <c r="I79"/>
  <c r="W79" s="1"/>
  <c r="I78"/>
  <c r="W78" s="1"/>
  <c r="W77"/>
  <c r="V77"/>
  <c r="T77"/>
  <c r="U77" s="1"/>
  <c r="S77"/>
  <c r="I77"/>
  <c r="H77"/>
  <c r="I76"/>
  <c r="W76" s="1"/>
  <c r="W75"/>
  <c r="I75"/>
  <c r="W74"/>
  <c r="I74"/>
  <c r="T73"/>
  <c r="U73" s="1"/>
  <c r="S73"/>
  <c r="H73"/>
  <c r="I73" s="1"/>
  <c r="I72"/>
  <c r="W72" s="1"/>
  <c r="I71"/>
  <c r="W71" s="1"/>
  <c r="W70"/>
  <c r="I70"/>
  <c r="V69"/>
  <c r="W69" s="1"/>
  <c r="I69"/>
  <c r="W68"/>
  <c r="I68"/>
  <c r="V67"/>
  <c r="T67"/>
  <c r="S67"/>
  <c r="I67"/>
  <c r="W67" s="1"/>
  <c r="H67"/>
  <c r="T66"/>
  <c r="V66" s="1"/>
  <c r="S66"/>
  <c r="I66"/>
  <c r="H66"/>
  <c r="T65"/>
  <c r="V65" s="1"/>
  <c r="S65"/>
  <c r="H65"/>
  <c r="I65" s="1"/>
  <c r="T64"/>
  <c r="V64" s="1"/>
  <c r="W64" s="1"/>
  <c r="S64"/>
  <c r="I64"/>
  <c r="H64"/>
  <c r="V63"/>
  <c r="I63"/>
  <c r="W63" s="1"/>
  <c r="V62"/>
  <c r="W62" s="1"/>
  <c r="I62"/>
  <c r="W61"/>
  <c r="I61"/>
  <c r="V60"/>
  <c r="T60"/>
  <c r="S60"/>
  <c r="I60"/>
  <c r="W60" s="1"/>
  <c r="H60"/>
  <c r="W59"/>
  <c r="V59"/>
  <c r="I59"/>
  <c r="W58"/>
  <c r="V58"/>
  <c r="I58"/>
  <c r="T57"/>
  <c r="V57" s="1"/>
  <c r="S57"/>
  <c r="H57"/>
  <c r="I57" s="1"/>
  <c r="W56"/>
  <c r="I56"/>
  <c r="T55"/>
  <c r="V55" s="1"/>
  <c r="S55"/>
  <c r="H55"/>
  <c r="I55" s="1"/>
  <c r="W54"/>
  <c r="V54"/>
  <c r="I54"/>
  <c r="V53"/>
  <c r="T53"/>
  <c r="S53"/>
  <c r="I53"/>
  <c r="W53" s="1"/>
  <c r="H53"/>
  <c r="I52"/>
  <c r="W52" s="1"/>
  <c r="I51"/>
  <c r="W51" s="1"/>
  <c r="T50"/>
  <c r="V50" s="1"/>
  <c r="S50"/>
  <c r="H50"/>
  <c r="I50" s="1"/>
  <c r="W50" s="1"/>
  <c r="I49"/>
  <c r="W49" s="1"/>
  <c r="U48"/>
  <c r="T48"/>
  <c r="V48" s="1"/>
  <c r="S48"/>
  <c r="I48"/>
  <c r="H48"/>
  <c r="W47"/>
  <c r="V47"/>
  <c r="I47"/>
  <c r="W46"/>
  <c r="I46"/>
  <c r="I45"/>
  <c r="W45" s="1"/>
  <c r="I44"/>
  <c r="W44" s="1"/>
  <c r="I43"/>
  <c r="W43" s="1"/>
  <c r="V42"/>
  <c r="T42"/>
  <c r="S42"/>
  <c r="H42"/>
  <c r="I42" s="1"/>
  <c r="W42" s="1"/>
  <c r="I41"/>
  <c r="W41" s="1"/>
  <c r="W40"/>
  <c r="I40"/>
  <c r="V39"/>
  <c r="T39"/>
  <c r="U39" s="1"/>
  <c r="S39"/>
  <c r="H39"/>
  <c r="I39" s="1"/>
  <c r="W39" s="1"/>
  <c r="T38"/>
  <c r="V38" s="1"/>
  <c r="W38" s="1"/>
  <c r="S38"/>
  <c r="I38"/>
  <c r="H38"/>
  <c r="I37"/>
  <c r="W37" s="1"/>
  <c r="T36"/>
  <c r="V36" s="1"/>
  <c r="W36" s="1"/>
  <c r="S36"/>
  <c r="I36"/>
  <c r="H36"/>
  <c r="V35"/>
  <c r="U35"/>
  <c r="T35"/>
  <c r="S35"/>
  <c r="H35"/>
  <c r="I35" s="1"/>
  <c r="W35" s="1"/>
  <c r="T34"/>
  <c r="V34" s="1"/>
  <c r="S34"/>
  <c r="H34"/>
  <c r="I34" s="1"/>
  <c r="V33"/>
  <c r="T33"/>
  <c r="U33" s="1"/>
  <c r="S33"/>
  <c r="I33"/>
  <c r="W33" s="1"/>
  <c r="H33"/>
  <c r="W32"/>
  <c r="V32"/>
  <c r="I32"/>
  <c r="V31"/>
  <c r="I31"/>
  <c r="W31" s="1"/>
  <c r="T30"/>
  <c r="V30" s="1"/>
  <c r="W30" s="1"/>
  <c r="S30"/>
  <c r="I30"/>
  <c r="H30"/>
  <c r="V29"/>
  <c r="U29"/>
  <c r="T29"/>
  <c r="S29"/>
  <c r="H29"/>
  <c r="I29" s="1"/>
  <c r="W29" s="1"/>
  <c r="V28"/>
  <c r="I28"/>
  <c r="W28" s="1"/>
  <c r="V27"/>
  <c r="U27"/>
  <c r="T27"/>
  <c r="S27"/>
  <c r="H27"/>
  <c r="I27" s="1"/>
  <c r="W27" s="1"/>
  <c r="W26"/>
  <c r="V26"/>
  <c r="I26"/>
  <c r="W25"/>
  <c r="V25"/>
  <c r="I25"/>
  <c r="V24"/>
  <c r="I24"/>
  <c r="W24" s="1"/>
  <c r="W23"/>
  <c r="V23"/>
  <c r="I23"/>
  <c r="V22"/>
  <c r="I22"/>
  <c r="W22" s="1"/>
  <c r="V21"/>
  <c r="I21"/>
  <c r="W21" s="1"/>
  <c r="V20"/>
  <c r="W20" s="1"/>
  <c r="I20"/>
  <c r="T19"/>
  <c r="V19" s="1"/>
  <c r="S19"/>
  <c r="I19"/>
  <c r="W19" s="1"/>
  <c r="H19"/>
  <c r="T18"/>
  <c r="V18" s="1"/>
  <c r="S18"/>
  <c r="H18"/>
  <c r="I18" s="1"/>
  <c r="W17"/>
  <c r="V17"/>
  <c r="I17"/>
  <c r="V16"/>
  <c r="I16"/>
  <c r="W16" s="1"/>
  <c r="I15"/>
  <c r="W15" s="1"/>
  <c r="W14"/>
  <c r="V14"/>
  <c r="I14"/>
  <c r="V13"/>
  <c r="I13"/>
  <c r="W13" s="1"/>
  <c r="V12"/>
  <c r="T12"/>
  <c r="S12"/>
  <c r="I12"/>
  <c r="W12" s="1"/>
  <c r="H12"/>
  <c r="T11"/>
  <c r="V11" s="1"/>
  <c r="S11"/>
  <c r="I11"/>
  <c r="H11"/>
  <c r="T10"/>
  <c r="V10" s="1"/>
  <c r="S10"/>
  <c r="I10"/>
  <c r="H10"/>
  <c r="U10" s="1"/>
  <c r="I9"/>
  <c r="W9" s="1"/>
  <c r="I8"/>
  <c r="W8" s="1"/>
  <c r="U7"/>
  <c r="T7"/>
  <c r="V7" s="1"/>
  <c r="S7"/>
  <c r="I7"/>
  <c r="H7"/>
  <c r="W6"/>
  <c r="V6"/>
  <c r="I6"/>
  <c r="W5"/>
  <c r="V5"/>
  <c r="T5"/>
  <c r="U5" s="1"/>
  <c r="S5"/>
  <c r="I5"/>
  <c r="H5"/>
  <c r="I4"/>
  <c r="W4" s="1"/>
  <c r="W3"/>
  <c r="V3"/>
  <c r="I3"/>
  <c r="I2"/>
  <c r="W2" s="1"/>
  <c r="W73" l="1"/>
  <c r="W18"/>
  <c r="W82"/>
  <c r="W7"/>
  <c r="W48"/>
  <c r="W84"/>
  <c r="W10"/>
  <c r="W55"/>
  <c r="W57"/>
  <c r="W65"/>
  <c r="W34"/>
  <c r="W66"/>
  <c r="W90"/>
  <c r="W11"/>
  <c r="W86"/>
  <c r="V73"/>
  <c r="S26" i="8" l="1"/>
  <c r="R26"/>
  <c r="H6" i="7"/>
  <c r="U6" s="1"/>
  <c r="U19"/>
  <c r="U2"/>
  <c r="V2"/>
  <c r="U2" i="9"/>
  <c r="U6"/>
  <c r="T2"/>
  <c r="S24" i="8"/>
  <c r="R24"/>
  <c r="R25"/>
  <c r="H25"/>
  <c r="H24"/>
  <c r="U14" i="9"/>
  <c r="U27"/>
  <c r="U20"/>
  <c r="U38"/>
  <c r="U18"/>
  <c r="U34"/>
  <c r="U30"/>
  <c r="U23"/>
  <c r="U10"/>
  <c r="I28"/>
  <c r="T17"/>
  <c r="S17"/>
  <c r="H17"/>
  <c r="I17" s="1"/>
  <c r="T39"/>
  <c r="S39"/>
  <c r="H39"/>
  <c r="I39" s="1"/>
  <c r="T38"/>
  <c r="S38"/>
  <c r="H38"/>
  <c r="T37"/>
  <c r="S37"/>
  <c r="H37"/>
  <c r="I37" s="1"/>
  <c r="T36"/>
  <c r="S36"/>
  <c r="H36"/>
  <c r="T35"/>
  <c r="S35"/>
  <c r="H35"/>
  <c r="I35" s="1"/>
  <c r="T34"/>
  <c r="S34"/>
  <c r="H34"/>
  <c r="I34" s="1"/>
  <c r="T33"/>
  <c r="S33"/>
  <c r="H33"/>
  <c r="I33" s="1"/>
  <c r="T32"/>
  <c r="S32"/>
  <c r="H32"/>
  <c r="I32" s="1"/>
  <c r="T31"/>
  <c r="S31"/>
  <c r="H31"/>
  <c r="T30"/>
  <c r="S30"/>
  <c r="H30"/>
  <c r="T29"/>
  <c r="S29"/>
  <c r="H29"/>
  <c r="T28"/>
  <c r="S28"/>
  <c r="H28"/>
  <c r="T27"/>
  <c r="S27"/>
  <c r="H27"/>
  <c r="I27" s="1"/>
  <c r="T26"/>
  <c r="S26"/>
  <c r="H26"/>
  <c r="I26" s="1"/>
  <c r="T25"/>
  <c r="S25"/>
  <c r="H25"/>
  <c r="I25" s="1"/>
  <c r="T24"/>
  <c r="S24"/>
  <c r="H24"/>
  <c r="I24" s="1"/>
  <c r="T23"/>
  <c r="S23"/>
  <c r="H23"/>
  <c r="T22"/>
  <c r="S22"/>
  <c r="H22"/>
  <c r="T21"/>
  <c r="S21"/>
  <c r="H21"/>
  <c r="I21" s="1"/>
  <c r="T20"/>
  <c r="S20"/>
  <c r="H20"/>
  <c r="T19"/>
  <c r="S19"/>
  <c r="H19"/>
  <c r="I19" s="1"/>
  <c r="T18"/>
  <c r="S18"/>
  <c r="H18"/>
  <c r="I18" s="1"/>
  <c r="T16"/>
  <c r="S16"/>
  <c r="H16"/>
  <c r="I16" s="1"/>
  <c r="T15"/>
  <c r="S15"/>
  <c r="H15"/>
  <c r="I15" s="1"/>
  <c r="T14"/>
  <c r="S14"/>
  <c r="H14"/>
  <c r="I14" s="1"/>
  <c r="T13"/>
  <c r="S13"/>
  <c r="H13"/>
  <c r="T12"/>
  <c r="S12"/>
  <c r="H12"/>
  <c r="I12" s="1"/>
  <c r="T11"/>
  <c r="S11"/>
  <c r="H11"/>
  <c r="T10"/>
  <c r="S10"/>
  <c r="H10"/>
  <c r="I10" s="1"/>
  <c r="T9"/>
  <c r="S9"/>
  <c r="H9"/>
  <c r="I9" s="1"/>
  <c r="T8"/>
  <c r="S8"/>
  <c r="H8"/>
  <c r="I8" s="1"/>
  <c r="T7"/>
  <c r="S7"/>
  <c r="H7"/>
  <c r="I20" s="1"/>
  <c r="T6"/>
  <c r="S6"/>
  <c r="H6"/>
  <c r="I6" s="1"/>
  <c r="T5"/>
  <c r="S5"/>
  <c r="H5"/>
  <c r="T4"/>
  <c r="S4"/>
  <c r="H4"/>
  <c r="I31" s="1"/>
  <c r="T3"/>
  <c r="S3"/>
  <c r="H3"/>
  <c r="S2"/>
  <c r="H2"/>
  <c r="I2" s="1"/>
  <c r="S6" i="8"/>
  <c r="U31" i="7"/>
  <c r="U27"/>
  <c r="U23"/>
  <c r="U12"/>
  <c r="U55"/>
  <c r="U52"/>
  <c r="U49"/>
  <c r="U45"/>
  <c r="U41"/>
  <c r="U37"/>
  <c r="U34"/>
  <c r="U15"/>
  <c r="U9"/>
  <c r="R40" i="8"/>
  <c r="Q40"/>
  <c r="H40"/>
  <c r="R39"/>
  <c r="Q39"/>
  <c r="H39"/>
  <c r="R38"/>
  <c r="Q38"/>
  <c r="H38"/>
  <c r="R37"/>
  <c r="S37" s="1"/>
  <c r="Q37"/>
  <c r="H37"/>
  <c r="R36"/>
  <c r="Q36"/>
  <c r="H36"/>
  <c r="R35"/>
  <c r="Q35"/>
  <c r="H35"/>
  <c r="R34"/>
  <c r="Q34"/>
  <c r="H34"/>
  <c r="S34" s="1"/>
  <c r="R33"/>
  <c r="Q33"/>
  <c r="H33"/>
  <c r="R32"/>
  <c r="Q32"/>
  <c r="H32"/>
  <c r="R31"/>
  <c r="Q31"/>
  <c r="H31"/>
  <c r="I31" s="1"/>
  <c r="R30"/>
  <c r="S30" s="1"/>
  <c r="Q30"/>
  <c r="H30"/>
  <c r="R29"/>
  <c r="Q29"/>
  <c r="H29"/>
  <c r="R28"/>
  <c r="Q28"/>
  <c r="H28"/>
  <c r="R27"/>
  <c r="Q27"/>
  <c r="H27"/>
  <c r="Q26"/>
  <c r="H26"/>
  <c r="R23"/>
  <c r="Q23"/>
  <c r="H23"/>
  <c r="R22"/>
  <c r="Q22"/>
  <c r="H22"/>
  <c r="I22" s="1"/>
  <c r="R21"/>
  <c r="Q21"/>
  <c r="H21"/>
  <c r="R20"/>
  <c r="Q20"/>
  <c r="H20"/>
  <c r="R19"/>
  <c r="Q19"/>
  <c r="H19"/>
  <c r="R18"/>
  <c r="Q18"/>
  <c r="H18"/>
  <c r="S18" s="1"/>
  <c r="R17"/>
  <c r="Q17"/>
  <c r="H17"/>
  <c r="R16"/>
  <c r="Q16"/>
  <c r="H16"/>
  <c r="R15"/>
  <c r="Q15"/>
  <c r="H15"/>
  <c r="R14"/>
  <c r="Q14"/>
  <c r="H14"/>
  <c r="S14" s="1"/>
  <c r="R13"/>
  <c r="Q13"/>
  <c r="H13"/>
  <c r="R12"/>
  <c r="Q12"/>
  <c r="H12"/>
  <c r="R11"/>
  <c r="Q11"/>
  <c r="H11"/>
  <c r="R10"/>
  <c r="Q10"/>
  <c r="H10"/>
  <c r="S10" s="1"/>
  <c r="R9"/>
  <c r="Q9"/>
  <c r="H9"/>
  <c r="I25" s="1"/>
  <c r="R8"/>
  <c r="Q8"/>
  <c r="H8"/>
  <c r="R7"/>
  <c r="Q7"/>
  <c r="H7"/>
  <c r="R6"/>
  <c r="Q6"/>
  <c r="H6"/>
  <c r="R5"/>
  <c r="Q5"/>
  <c r="H5"/>
  <c r="R4"/>
  <c r="Q4"/>
  <c r="H4"/>
  <c r="R3"/>
  <c r="Q3"/>
  <c r="H3"/>
  <c r="R2"/>
  <c r="Q2"/>
  <c r="H2"/>
  <c r="I16" s="1"/>
  <c r="T2" i="7"/>
  <c r="T58"/>
  <c r="V58" s="1"/>
  <c r="S58"/>
  <c r="H58"/>
  <c r="T57"/>
  <c r="V57" s="1"/>
  <c r="S57"/>
  <c r="H57"/>
  <c r="T56"/>
  <c r="V56" s="1"/>
  <c r="S56"/>
  <c r="H56"/>
  <c r="T55"/>
  <c r="V55" s="1"/>
  <c r="S55"/>
  <c r="H55"/>
  <c r="T54"/>
  <c r="V54" s="1"/>
  <c r="S54"/>
  <c r="H54"/>
  <c r="T53"/>
  <c r="V53" s="1"/>
  <c r="S53"/>
  <c r="H53"/>
  <c r="T52"/>
  <c r="V52" s="1"/>
  <c r="S52"/>
  <c r="H52"/>
  <c r="T51"/>
  <c r="V51" s="1"/>
  <c r="S51"/>
  <c r="H51"/>
  <c r="V50"/>
  <c r="T50"/>
  <c r="S50"/>
  <c r="H50"/>
  <c r="T49"/>
  <c r="V49" s="1"/>
  <c r="S49"/>
  <c r="H49"/>
  <c r="T48"/>
  <c r="V48" s="1"/>
  <c r="S48"/>
  <c r="H48"/>
  <c r="T47"/>
  <c r="V47" s="1"/>
  <c r="S47"/>
  <c r="H47"/>
  <c r="T46"/>
  <c r="V46" s="1"/>
  <c r="S46"/>
  <c r="H46"/>
  <c r="T45"/>
  <c r="V45" s="1"/>
  <c r="S45"/>
  <c r="H45"/>
  <c r="V44"/>
  <c r="T44"/>
  <c r="S44"/>
  <c r="H44"/>
  <c r="T43"/>
  <c r="V43" s="1"/>
  <c r="S43"/>
  <c r="H43"/>
  <c r="T42"/>
  <c r="V42" s="1"/>
  <c r="S42"/>
  <c r="H42"/>
  <c r="T41"/>
  <c r="V41" s="1"/>
  <c r="S41"/>
  <c r="H41"/>
  <c r="T40"/>
  <c r="V40" s="1"/>
  <c r="S40"/>
  <c r="H40"/>
  <c r="T39"/>
  <c r="V39" s="1"/>
  <c r="S39"/>
  <c r="H39"/>
  <c r="T38"/>
  <c r="V38" s="1"/>
  <c r="S38"/>
  <c r="H38"/>
  <c r="T37"/>
  <c r="V37" s="1"/>
  <c r="S37"/>
  <c r="H37"/>
  <c r="T36"/>
  <c r="V36" s="1"/>
  <c r="S36"/>
  <c r="H36"/>
  <c r="T35"/>
  <c r="V35" s="1"/>
  <c r="S35"/>
  <c r="H35"/>
  <c r="V34"/>
  <c r="T34"/>
  <c r="S34"/>
  <c r="H34"/>
  <c r="T33"/>
  <c r="V33" s="1"/>
  <c r="S33"/>
  <c r="H33"/>
  <c r="T32"/>
  <c r="V32" s="1"/>
  <c r="S32"/>
  <c r="H32"/>
  <c r="T31"/>
  <c r="V31" s="1"/>
  <c r="S31"/>
  <c r="H31"/>
  <c r="T30"/>
  <c r="V30" s="1"/>
  <c r="S30"/>
  <c r="H30"/>
  <c r="T29"/>
  <c r="V29" s="1"/>
  <c r="S29"/>
  <c r="H29"/>
  <c r="T28"/>
  <c r="V28" s="1"/>
  <c r="S28"/>
  <c r="H28"/>
  <c r="T27"/>
  <c r="V27" s="1"/>
  <c r="S27"/>
  <c r="H27"/>
  <c r="T26"/>
  <c r="V26" s="1"/>
  <c r="S26"/>
  <c r="H26"/>
  <c r="T25"/>
  <c r="V25" s="1"/>
  <c r="S25"/>
  <c r="H25"/>
  <c r="T24"/>
  <c r="V24" s="1"/>
  <c r="S24"/>
  <c r="H24"/>
  <c r="T23"/>
  <c r="V23" s="1"/>
  <c r="S23"/>
  <c r="H23"/>
  <c r="T22"/>
  <c r="V22" s="1"/>
  <c r="S22"/>
  <c r="H22"/>
  <c r="T21"/>
  <c r="V21" s="1"/>
  <c r="S21"/>
  <c r="H21"/>
  <c r="T20"/>
  <c r="V20" s="1"/>
  <c r="S20"/>
  <c r="H20"/>
  <c r="T19"/>
  <c r="V19" s="1"/>
  <c r="S19"/>
  <c r="H19"/>
  <c r="V18"/>
  <c r="T18"/>
  <c r="S18"/>
  <c r="H18"/>
  <c r="T17"/>
  <c r="V17" s="1"/>
  <c r="S17"/>
  <c r="H17"/>
  <c r="T16"/>
  <c r="V16" s="1"/>
  <c r="S16"/>
  <c r="H16"/>
  <c r="T15"/>
  <c r="V15" s="1"/>
  <c r="S15"/>
  <c r="H15"/>
  <c r="T14"/>
  <c r="V14" s="1"/>
  <c r="S14"/>
  <c r="H14"/>
  <c r="T13"/>
  <c r="V13" s="1"/>
  <c r="S13"/>
  <c r="H13"/>
  <c r="T12"/>
  <c r="V12" s="1"/>
  <c r="S12"/>
  <c r="H12"/>
  <c r="T11"/>
  <c r="V11" s="1"/>
  <c r="S11"/>
  <c r="H11"/>
  <c r="T10"/>
  <c r="V10" s="1"/>
  <c r="S10"/>
  <c r="H10"/>
  <c r="T9"/>
  <c r="V9" s="1"/>
  <c r="S9"/>
  <c r="H9"/>
  <c r="T8"/>
  <c r="V8" s="1"/>
  <c r="S8"/>
  <c r="H8"/>
  <c r="T7"/>
  <c r="V7" s="1"/>
  <c r="S7"/>
  <c r="H7"/>
  <c r="T6"/>
  <c r="V6" s="1"/>
  <c r="S6"/>
  <c r="T5"/>
  <c r="V5" s="1"/>
  <c r="S5"/>
  <c r="H5"/>
  <c r="T4"/>
  <c r="V4" s="1"/>
  <c r="S4"/>
  <c r="H4"/>
  <c r="T3"/>
  <c r="V3" s="1"/>
  <c r="S3"/>
  <c r="H3"/>
  <c r="S2"/>
  <c r="H2"/>
  <c r="G11" i="4"/>
  <c r="G32"/>
  <c r="G85"/>
  <c r="G132"/>
  <c r="G139"/>
  <c r="G103"/>
  <c r="G6"/>
  <c r="G31"/>
  <c r="G13"/>
  <c r="G40"/>
  <c r="G77"/>
  <c r="G71"/>
  <c r="G94"/>
  <c r="G5"/>
  <c r="G117"/>
  <c r="G56"/>
  <c r="G67"/>
  <c r="G95"/>
  <c r="G15"/>
  <c r="G18"/>
  <c r="G73"/>
  <c r="G129"/>
  <c r="G92"/>
  <c r="G109"/>
  <c r="G25"/>
  <c r="G125"/>
  <c r="G121"/>
  <c r="G120"/>
  <c r="G9"/>
  <c r="G21"/>
  <c r="G20"/>
  <c r="G96"/>
  <c r="G47"/>
  <c r="G41"/>
  <c r="G104"/>
  <c r="G60"/>
  <c r="G82"/>
  <c r="G90"/>
  <c r="G102"/>
  <c r="G122"/>
  <c r="G111"/>
  <c r="G107"/>
  <c r="G81"/>
  <c r="G114"/>
  <c r="G138"/>
  <c r="G54"/>
  <c r="G55"/>
  <c r="G100"/>
  <c r="G65"/>
  <c r="G45"/>
  <c r="G62"/>
  <c r="G66"/>
  <c r="G133"/>
  <c r="G72"/>
  <c r="G53"/>
  <c r="G143"/>
  <c r="G131"/>
  <c r="G43"/>
  <c r="G61"/>
  <c r="G27"/>
  <c r="G68"/>
  <c r="G87"/>
  <c r="G44"/>
  <c r="G16"/>
  <c r="G28"/>
  <c r="G36"/>
  <c r="G38"/>
  <c r="G115"/>
  <c r="G63"/>
  <c r="G51"/>
  <c r="G108"/>
  <c r="G26"/>
  <c r="G24"/>
  <c r="G136"/>
  <c r="G12"/>
  <c r="G112"/>
  <c r="G98"/>
  <c r="G137"/>
  <c r="G58"/>
  <c r="G10"/>
  <c r="G4"/>
  <c r="G19"/>
  <c r="G50"/>
  <c r="G79"/>
  <c r="G123"/>
  <c r="G105"/>
  <c r="G135"/>
  <c r="G124"/>
  <c r="G59"/>
  <c r="G48"/>
  <c r="G34"/>
  <c r="G116"/>
  <c r="G17"/>
  <c r="G106"/>
  <c r="G22"/>
  <c r="G74"/>
  <c r="G75"/>
  <c r="G69"/>
  <c r="G88"/>
  <c r="G119"/>
  <c r="G39"/>
  <c r="G2"/>
  <c r="G78"/>
  <c r="G23"/>
  <c r="G80"/>
  <c r="G93"/>
  <c r="G37"/>
  <c r="G29"/>
  <c r="G91"/>
  <c r="G8"/>
  <c r="G7"/>
  <c r="G126"/>
  <c r="G86"/>
  <c r="G35"/>
  <c r="G52"/>
  <c r="G84"/>
  <c r="G3"/>
  <c r="G128"/>
  <c r="G99"/>
  <c r="G42"/>
  <c r="G130"/>
  <c r="G14"/>
  <c r="G30"/>
  <c r="G113"/>
  <c r="G110"/>
  <c r="G70"/>
  <c r="G97"/>
  <c r="G64"/>
  <c r="G134"/>
  <c r="G127"/>
  <c r="G101"/>
  <c r="G46"/>
  <c r="G76"/>
  <c r="G57"/>
  <c r="G118"/>
  <c r="G49"/>
  <c r="G33"/>
  <c r="G89"/>
  <c r="G83"/>
  <c r="G142"/>
  <c r="I26" i="8" l="1"/>
  <c r="I38"/>
  <c r="I12"/>
  <c r="S21"/>
  <c r="I10"/>
  <c r="I9"/>
  <c r="S2"/>
  <c r="I34"/>
  <c r="I11"/>
  <c r="I2"/>
  <c r="I39"/>
  <c r="I32"/>
  <c r="I35"/>
  <c r="I14"/>
  <c r="I13"/>
  <c r="I40"/>
  <c r="I33"/>
  <c r="I36"/>
  <c r="I15"/>
  <c r="I21"/>
  <c r="I24"/>
  <c r="I17"/>
  <c r="I28"/>
  <c r="I4"/>
  <c r="I18"/>
  <c r="I6"/>
  <c r="I3"/>
  <c r="I29"/>
  <c r="I5"/>
  <c r="I19"/>
  <c r="I7"/>
  <c r="I27"/>
  <c r="I23"/>
  <c r="I37"/>
  <c r="I30"/>
  <c r="I20"/>
  <c r="I8"/>
  <c r="I11" i="9"/>
  <c r="I30"/>
  <c r="I7"/>
  <c r="I29"/>
  <c r="I5"/>
  <c r="I36"/>
  <c r="I3"/>
  <c r="I4"/>
  <c r="I22"/>
  <c r="I23"/>
  <c r="I38"/>
  <c r="I13"/>
  <c r="I23" i="7"/>
  <c r="W23" s="1"/>
  <c r="I2"/>
  <c r="W2" s="1"/>
  <c r="I5"/>
  <c r="W5" s="1"/>
  <c r="I46"/>
  <c r="W46" s="1"/>
  <c r="I15"/>
  <c r="W15" s="1"/>
  <c r="I20"/>
  <c r="W20" s="1"/>
  <c r="I28"/>
  <c r="W28" s="1"/>
  <c r="I38"/>
  <c r="I56"/>
  <c r="W56" s="1"/>
  <c r="I7"/>
  <c r="W7" s="1"/>
  <c r="I30"/>
  <c r="W30" s="1"/>
  <c r="I48"/>
  <c r="W48" s="1"/>
  <c r="I21"/>
  <c r="W21" s="1"/>
  <c r="I6"/>
  <c r="I24"/>
  <c r="I47"/>
  <c r="I17"/>
  <c r="W17" s="1"/>
  <c r="I12"/>
  <c r="I22"/>
  <c r="W22" s="1"/>
  <c r="I14"/>
  <c r="W14" s="1"/>
  <c r="I55"/>
  <c r="W55" s="1"/>
  <c r="I16"/>
  <c r="W16" s="1"/>
  <c r="I39"/>
  <c r="W39" s="1"/>
  <c r="I4"/>
  <c r="I40"/>
  <c r="W40" s="1"/>
  <c r="I32"/>
  <c r="W32" s="1"/>
  <c r="I10"/>
  <c r="W10" s="1"/>
  <c r="I8"/>
  <c r="W8" s="1"/>
  <c r="I31"/>
  <c r="W31" s="1"/>
  <c r="I36"/>
  <c r="W36" s="1"/>
  <c r="I44"/>
  <c r="W44" s="1"/>
  <c r="I54"/>
  <c r="I57"/>
  <c r="W57" s="1"/>
  <c r="I25"/>
  <c r="W25" s="1"/>
  <c r="I58"/>
  <c r="W58" s="1"/>
  <c r="I50"/>
  <c r="W50" s="1"/>
  <c r="I42"/>
  <c r="I34"/>
  <c r="I26"/>
  <c r="I18"/>
  <c r="W18" s="1"/>
  <c r="I51"/>
  <c r="W51" s="1"/>
  <c r="I43"/>
  <c r="W43" s="1"/>
  <c r="I35"/>
  <c r="W35" s="1"/>
  <c r="I27"/>
  <c r="W27" s="1"/>
  <c r="I19"/>
  <c r="I11"/>
  <c r="W11" s="1"/>
  <c r="I3"/>
  <c r="I52"/>
  <c r="I33"/>
  <c r="W33" s="1"/>
  <c r="I9"/>
  <c r="I45"/>
  <c r="I37"/>
  <c r="I13"/>
  <c r="W13" s="1"/>
  <c r="I41"/>
  <c r="W41" s="1"/>
  <c r="I29"/>
  <c r="W29" s="1"/>
  <c r="I49"/>
  <c r="W49" s="1"/>
  <c r="I53"/>
  <c r="W53" s="1"/>
  <c r="W24"/>
  <c r="W54"/>
  <c r="W4"/>
  <c r="W9"/>
  <c r="W47"/>
  <c r="W6"/>
  <c r="W26"/>
  <c r="W38"/>
  <c r="W42"/>
  <c r="H57" i="4"/>
  <c r="H128"/>
  <c r="H8"/>
  <c r="H2"/>
  <c r="H87"/>
  <c r="H129"/>
  <c r="H97"/>
  <c r="H7"/>
  <c r="H135"/>
  <c r="H58"/>
  <c r="H55"/>
  <c r="H49"/>
  <c r="H64"/>
  <c r="H42"/>
  <c r="H126"/>
  <c r="H23"/>
  <c r="H74"/>
  <c r="H124"/>
  <c r="H10"/>
  <c r="H26"/>
  <c r="H16"/>
  <c r="H143"/>
  <c r="H100"/>
  <c r="H122"/>
  <c r="H96"/>
  <c r="H109"/>
  <c r="H56"/>
  <c r="H31"/>
  <c r="H137"/>
  <c r="H90"/>
  <c r="H134"/>
  <c r="H80"/>
  <c r="H22"/>
  <c r="H65"/>
  <c r="H25"/>
  <c r="H14"/>
  <c r="H69"/>
  <c r="H136"/>
  <c r="H45"/>
  <c r="H125"/>
  <c r="H32"/>
  <c r="H30"/>
  <c r="H88"/>
  <c r="H34"/>
  <c r="H50"/>
  <c r="H38"/>
  <c r="H62"/>
  <c r="H81"/>
  <c r="H104"/>
  <c r="H121"/>
  <c r="H15"/>
  <c r="H105"/>
  <c r="H72"/>
  <c r="H130"/>
  <c r="H24"/>
  <c r="H47"/>
  <c r="H89"/>
  <c r="H41"/>
  <c r="H46"/>
  <c r="H113"/>
  <c r="H119"/>
  <c r="H79"/>
  <c r="H112"/>
  <c r="H66"/>
  <c r="H114"/>
  <c r="H120"/>
  <c r="H18"/>
  <c r="H71"/>
  <c r="H106"/>
  <c r="H33"/>
  <c r="H86"/>
  <c r="H28"/>
  <c r="H111"/>
  <c r="H13"/>
  <c r="H127"/>
  <c r="H93"/>
  <c r="H48"/>
  <c r="H95"/>
  <c r="H40"/>
  <c r="H39"/>
  <c r="H17"/>
  <c r="H98"/>
  <c r="H63"/>
  <c r="H138"/>
  <c r="H82"/>
  <c r="H9"/>
  <c r="H73"/>
  <c r="H131"/>
  <c r="H83"/>
  <c r="H51"/>
  <c r="H19"/>
  <c r="H132"/>
  <c r="H92"/>
  <c r="H60"/>
  <c r="H12"/>
  <c r="H133"/>
  <c r="H85"/>
  <c r="H29"/>
  <c r="H103"/>
  <c r="H139"/>
  <c r="H107"/>
  <c r="H75"/>
  <c r="H43"/>
  <c r="H3"/>
  <c r="H68"/>
  <c r="H36"/>
  <c r="H20"/>
  <c r="H141"/>
  <c r="H77"/>
  <c r="H53"/>
  <c r="H5"/>
  <c r="H142"/>
  <c r="H94"/>
  <c r="H54"/>
  <c r="H115"/>
  <c r="H91"/>
  <c r="H59"/>
  <c r="H27"/>
  <c r="H140"/>
  <c r="H108"/>
  <c r="H76"/>
  <c r="H52"/>
  <c r="H117"/>
  <c r="H37"/>
  <c r="H118"/>
  <c r="H102"/>
  <c r="H78"/>
  <c r="H6"/>
  <c r="H123"/>
  <c r="H99"/>
  <c r="H67"/>
  <c r="H35"/>
  <c r="H11"/>
  <c r="H116"/>
  <c r="H84"/>
  <c r="H44"/>
  <c r="H4"/>
  <c r="H101"/>
  <c r="H61"/>
  <c r="H21"/>
  <c r="H110"/>
  <c r="H70"/>
  <c r="W12" i="7" l="1"/>
  <c r="W52"/>
  <c r="W45"/>
  <c r="W3"/>
  <c r="W19"/>
  <c r="W34"/>
  <c r="W37"/>
</calcChain>
</file>

<file path=xl/sharedStrings.xml><?xml version="1.0" encoding="utf-8"?>
<sst xmlns="http://schemas.openxmlformats.org/spreadsheetml/2006/main" count="626" uniqueCount="64">
  <si>
    <t>% от максимума</t>
  </si>
  <si>
    <t>АГУ</t>
  </si>
  <si>
    <t xml:space="preserve">Арзамасский филиал </t>
  </si>
  <si>
    <t>БелГУ</t>
  </si>
  <si>
    <t>ВоГУ</t>
  </si>
  <si>
    <t>ВГСХА</t>
  </si>
  <si>
    <t>ИГУ</t>
  </si>
  <si>
    <t>КубГУ</t>
  </si>
  <si>
    <t>МГУ-1</t>
  </si>
  <si>
    <t>МГУ-3</t>
  </si>
  <si>
    <t>МГУ-4</t>
  </si>
  <si>
    <t>МГУ-5</t>
  </si>
  <si>
    <t>МГУ-6</t>
  </si>
  <si>
    <t>МГУ-7</t>
  </si>
  <si>
    <t>МГУ-8</t>
  </si>
  <si>
    <t>МГУ-9</t>
  </si>
  <si>
    <t>МГУ-XI</t>
  </si>
  <si>
    <t>МГУПП</t>
  </si>
  <si>
    <t>МПГУ-1</t>
  </si>
  <si>
    <t>МПГУ-2</t>
  </si>
  <si>
    <t>НГУ-1</t>
  </si>
  <si>
    <t>НГУ-2</t>
  </si>
  <si>
    <t>НГУ-3</t>
  </si>
  <si>
    <t>1й Мед</t>
  </si>
  <si>
    <t>СГУ</t>
  </si>
  <si>
    <t>СПбГАВМ</t>
  </si>
  <si>
    <t>СПбГУ-1</t>
  </si>
  <si>
    <t>СПбГУ-3</t>
  </si>
  <si>
    <t>СПбГУ-4</t>
  </si>
  <si>
    <t>СПбГУ-5</t>
  </si>
  <si>
    <t>ТГУ-1</t>
  </si>
  <si>
    <t>ТГУ-2</t>
  </si>
  <si>
    <t>ТюмГУ</t>
  </si>
  <si>
    <t>УГСХА</t>
  </si>
  <si>
    <t>УрФУ-1</t>
  </si>
  <si>
    <t>УрФУ-2</t>
  </si>
  <si>
    <t>ЧГУ</t>
  </si>
  <si>
    <t>БГПУ-2</t>
  </si>
  <si>
    <t>БГПУ-1</t>
  </si>
  <si>
    <t>БашГУ</t>
  </si>
  <si>
    <t>участник</t>
  </si>
  <si>
    <t>сумма</t>
  </si>
  <si>
    <t xml:space="preserve">10 </t>
  </si>
  <si>
    <t>МГАВМ</t>
  </si>
  <si>
    <t>АГТУ</t>
  </si>
  <si>
    <t>1б</t>
  </si>
  <si>
    <t>1а</t>
  </si>
  <si>
    <t>I</t>
  </si>
  <si>
    <t>II</t>
  </si>
  <si>
    <t>командн. Первенство (1й тур ср. + 2й тур *4)</t>
  </si>
  <si>
    <t>III</t>
  </si>
  <si>
    <t>секция</t>
  </si>
  <si>
    <t>команда</t>
  </si>
  <si>
    <t>% от лидера</t>
  </si>
  <si>
    <t>средний балл жюри</t>
  </si>
  <si>
    <t>2й тур. % от  лучшей команды в секции</t>
  </si>
  <si>
    <t>сумма, личн.</t>
  </si>
  <si>
    <t>сумма 1тур</t>
  </si>
  <si>
    <t>2й тур</t>
  </si>
  <si>
    <t>сумма командн.</t>
  </si>
  <si>
    <t>место</t>
  </si>
  <si>
    <t>Арзамасский филиал ННГУ</t>
  </si>
  <si>
    <t>сочинский институт  РУДН</t>
  </si>
  <si>
    <t>сочинский институт РУДН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</si>
</sst>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C3A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8EA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2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2" fontId="1" fillId="0" borderId="5" xfId="0" applyNumberFormat="1" applyFont="1" applyBorder="1"/>
    <xf numFmtId="0" fontId="1" fillId="0" borderId="4" xfId="0" applyFont="1" applyBorder="1"/>
    <xf numFmtId="2" fontId="1" fillId="0" borderId="6" xfId="0" applyNumberFormat="1" applyFont="1" applyBorder="1"/>
    <xf numFmtId="2" fontId="1" fillId="0" borderId="4" xfId="0" applyNumberFormat="1" applyFont="1" applyBorder="1"/>
    <xf numFmtId="2" fontId="1" fillId="0" borderId="7" xfId="0" applyNumberFormat="1" applyFont="1" applyBorder="1"/>
    <xf numFmtId="0" fontId="1" fillId="0" borderId="7" xfId="0" applyFont="1" applyBorder="1"/>
    <xf numFmtId="2" fontId="1" fillId="0" borderId="8" xfId="0" applyNumberFormat="1" applyFont="1" applyBorder="1"/>
    <xf numFmtId="1" fontId="4" fillId="0" borderId="0" xfId="0" applyNumberFormat="1" applyFont="1" applyBorder="1"/>
    <xf numFmtId="1" fontId="4" fillId="0" borderId="4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1" fontId="1" fillId="0" borderId="0" xfId="0" applyNumberFormat="1" applyFont="1"/>
    <xf numFmtId="0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0" fontId="1" fillId="0" borderId="3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0" fillId="0" borderId="1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3" borderId="0" xfId="0" applyFont="1" applyFill="1" applyBorder="1"/>
    <xf numFmtId="1" fontId="0" fillId="3" borderId="0" xfId="0" applyNumberFormat="1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0" fillId="0" borderId="0" xfId="0" applyFont="1" applyBorder="1" applyAlignment="1">
      <alignment textRotation="90"/>
    </xf>
    <xf numFmtId="0" fontId="0" fillId="0" borderId="0" xfId="0" applyFont="1" applyBorder="1" applyAlignment="1">
      <alignment horizontal="left"/>
    </xf>
    <xf numFmtId="164" fontId="0" fillId="0" borderId="2" xfId="0" applyNumberFormat="1" applyFont="1" applyBorder="1" applyAlignment="1">
      <alignment textRotation="90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textRotation="90" wrapTex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164" fontId="0" fillId="5" borderId="2" xfId="0" applyNumberFormat="1" applyFont="1" applyFill="1" applyBorder="1"/>
    <xf numFmtId="164" fontId="0" fillId="5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wrapText="1"/>
    </xf>
    <xf numFmtId="1" fontId="0" fillId="5" borderId="0" xfId="0" applyNumberFormat="1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164" fontId="0" fillId="4" borderId="2" xfId="0" applyNumberFormat="1" applyFont="1" applyFill="1" applyBorder="1"/>
    <xf numFmtId="164" fontId="0" fillId="4" borderId="0" xfId="0" applyNumberFormat="1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wrapText="1"/>
    </xf>
    <xf numFmtId="1" fontId="0" fillId="4" borderId="0" xfId="0" applyNumberFormat="1" applyFont="1" applyFill="1" applyBorder="1"/>
    <xf numFmtId="0" fontId="0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164" fontId="0" fillId="3" borderId="2" xfId="0" applyNumberFormat="1" applyFont="1" applyFill="1" applyBorder="1"/>
    <xf numFmtId="164" fontId="0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164" fontId="0" fillId="0" borderId="2" xfId="0" applyNumberFormat="1" applyFont="1" applyBorder="1"/>
    <xf numFmtId="0" fontId="1" fillId="0" borderId="0" xfId="0" applyFont="1" applyBorder="1" applyAlignment="1">
      <alignment horizontal="left"/>
    </xf>
    <xf numFmtId="1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2" borderId="0" xfId="0" applyFont="1" applyFill="1" applyBorder="1" applyAlignment="1">
      <alignment wrapText="1"/>
    </xf>
    <xf numFmtId="2" fontId="0" fillId="0" borderId="0" xfId="0" applyNumberFormat="1" applyFont="1" applyBorder="1"/>
    <xf numFmtId="0" fontId="0" fillId="0" borderId="0" xfId="0" applyFont="1"/>
    <xf numFmtId="0" fontId="0" fillId="0" borderId="4" xfId="0" applyFont="1" applyBorder="1" applyAlignment="1">
      <alignment textRotation="90"/>
    </xf>
    <xf numFmtId="0" fontId="0" fillId="0" borderId="4" xfId="0" applyFont="1" applyBorder="1"/>
    <xf numFmtId="164" fontId="0" fillId="0" borderId="4" xfId="0" applyNumberFormat="1" applyFont="1" applyBorder="1" applyAlignment="1">
      <alignment textRotation="90"/>
    </xf>
    <xf numFmtId="0" fontId="0" fillId="0" borderId="4" xfId="0" applyFont="1" applyBorder="1" applyAlignment="1">
      <alignment textRotation="90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2" xfId="0" applyFont="1" applyBorder="1"/>
    <xf numFmtId="1" fontId="0" fillId="0" borderId="2" xfId="0" applyNumberFormat="1" applyFont="1" applyBorder="1"/>
    <xf numFmtId="0" fontId="0" fillId="0" borderId="4" xfId="0" applyFont="1" applyFill="1" applyBorder="1"/>
    <xf numFmtId="1" fontId="0" fillId="0" borderId="4" xfId="0" applyNumberFormat="1" applyFont="1" applyBorder="1"/>
    <xf numFmtId="164" fontId="0" fillId="0" borderId="3" xfId="0" applyNumberFormat="1" applyFont="1" applyBorder="1"/>
    <xf numFmtId="1" fontId="0" fillId="0" borderId="3" xfId="0" applyNumberFormat="1" applyFont="1" applyBorder="1"/>
    <xf numFmtId="0" fontId="0" fillId="0" borderId="9" xfId="0" applyFont="1" applyBorder="1"/>
    <xf numFmtId="0" fontId="0" fillId="0" borderId="3" xfId="0" applyFont="1" applyBorder="1"/>
    <xf numFmtId="0" fontId="0" fillId="0" borderId="7" xfId="0" applyFont="1" applyBorder="1"/>
    <xf numFmtId="1" fontId="0" fillId="0" borderId="7" xfId="0" applyNumberFormat="1" applyFont="1" applyBorder="1"/>
    <xf numFmtId="0" fontId="0" fillId="0" borderId="7" xfId="0" applyFont="1" applyFill="1" applyBorder="1"/>
    <xf numFmtId="0" fontId="0" fillId="0" borderId="3" xfId="0" applyFont="1" applyFill="1" applyBorder="1"/>
    <xf numFmtId="1" fontId="0" fillId="0" borderId="7" xfId="0" applyNumberFormat="1" applyFont="1" applyFill="1" applyBorder="1"/>
    <xf numFmtId="1" fontId="0" fillId="0" borderId="0" xfId="0" applyNumberFormat="1" applyFont="1" applyFill="1" applyBorder="1"/>
    <xf numFmtId="1" fontId="0" fillId="0" borderId="4" xfId="0" applyNumberFormat="1" applyFont="1" applyFill="1" applyBorder="1"/>
    <xf numFmtId="164" fontId="0" fillId="0" borderId="0" xfId="0" applyNumberFormat="1" applyFont="1"/>
    <xf numFmtId="1" fontId="0" fillId="0" borderId="0" xfId="0" applyNumberFormat="1" applyFont="1"/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topLeftCell="A64" workbookViewId="0">
      <selection activeCell="I88" sqref="I88"/>
    </sheetView>
  </sheetViews>
  <sheetFormatPr defaultRowHeight="15"/>
  <cols>
    <col min="1" max="1" width="4.42578125" style="19" bestFit="1" customWidth="1"/>
    <col min="2" max="2" width="10.85546875" style="19" customWidth="1"/>
    <col min="3" max="3" width="3.42578125" style="19" bestFit="1" customWidth="1"/>
    <col min="4" max="6" width="3" style="19" bestFit="1" customWidth="1"/>
    <col min="7" max="7" width="7.42578125" style="19" bestFit="1" customWidth="1"/>
    <col min="8" max="8" width="11.28515625" style="76" bestFit="1" customWidth="1"/>
    <col min="9" max="16384" width="9.140625" style="19"/>
  </cols>
  <sheetData>
    <row r="1" spans="1:8" ht="48" customHeight="1">
      <c r="A1" s="37" t="s">
        <v>40</v>
      </c>
      <c r="B1" s="68" t="s">
        <v>52</v>
      </c>
      <c r="C1" s="19">
        <v>1</v>
      </c>
      <c r="D1" s="69">
        <v>2</v>
      </c>
      <c r="E1" s="19">
        <v>3</v>
      </c>
      <c r="F1" s="19">
        <v>4</v>
      </c>
      <c r="G1" s="19" t="s">
        <v>41</v>
      </c>
      <c r="H1" s="70" t="s">
        <v>0</v>
      </c>
    </row>
    <row r="2" spans="1:8" ht="15" customHeight="1">
      <c r="A2" s="71">
        <v>1</v>
      </c>
      <c r="B2" s="72" t="s">
        <v>9</v>
      </c>
      <c r="C2" s="2">
        <v>27</v>
      </c>
      <c r="D2" s="2">
        <v>18</v>
      </c>
      <c r="E2" s="19">
        <v>21</v>
      </c>
      <c r="F2" s="19">
        <v>23</v>
      </c>
      <c r="G2" s="19">
        <f t="shared" ref="G2:G33" si="0">C2+D2+E2+F2</f>
        <v>89</v>
      </c>
      <c r="H2" s="1">
        <f t="shared" ref="H2:H33" si="1">G2/MAX($G$2:$G$150)*100</f>
        <v>100</v>
      </c>
    </row>
    <row r="3" spans="1:8" ht="15" customHeight="1">
      <c r="A3" s="71">
        <v>2</v>
      </c>
      <c r="B3" s="72" t="s">
        <v>12</v>
      </c>
      <c r="C3" s="2">
        <v>22</v>
      </c>
      <c r="D3" s="2">
        <v>6</v>
      </c>
      <c r="E3" s="19">
        <v>23</v>
      </c>
      <c r="F3" s="19">
        <v>25</v>
      </c>
      <c r="G3" s="19">
        <f t="shared" si="0"/>
        <v>76</v>
      </c>
      <c r="H3" s="1">
        <f t="shared" si="1"/>
        <v>85.393258426966284</v>
      </c>
    </row>
    <row r="4" spans="1:8" ht="15.75" customHeight="1">
      <c r="A4" s="71">
        <v>3</v>
      </c>
      <c r="B4" s="72" t="s">
        <v>9</v>
      </c>
      <c r="C4" s="2">
        <v>28</v>
      </c>
      <c r="D4" s="2">
        <v>5</v>
      </c>
      <c r="E4" s="67">
        <v>15</v>
      </c>
      <c r="F4" s="67">
        <v>25</v>
      </c>
      <c r="G4" s="19">
        <f t="shared" si="0"/>
        <v>73</v>
      </c>
      <c r="H4" s="1">
        <f t="shared" si="1"/>
        <v>82.022471910112358</v>
      </c>
    </row>
    <row r="5" spans="1:8" ht="15" customHeight="1">
      <c r="A5" s="71">
        <v>4</v>
      </c>
      <c r="B5" s="72" t="s">
        <v>15</v>
      </c>
      <c r="C5" s="2">
        <v>19</v>
      </c>
      <c r="D5" s="2">
        <v>4</v>
      </c>
      <c r="E5" s="67">
        <v>25</v>
      </c>
      <c r="F5" s="67">
        <v>25</v>
      </c>
      <c r="G5" s="19">
        <f t="shared" si="0"/>
        <v>73</v>
      </c>
      <c r="H5" s="1">
        <f t="shared" si="1"/>
        <v>82.022471910112358</v>
      </c>
    </row>
    <row r="6" spans="1:8" ht="15" customHeight="1">
      <c r="A6" s="71">
        <v>5</v>
      </c>
      <c r="B6" s="72" t="s">
        <v>11</v>
      </c>
      <c r="C6" s="2">
        <v>18</v>
      </c>
      <c r="D6" s="2">
        <v>6</v>
      </c>
      <c r="E6" s="19">
        <v>21</v>
      </c>
      <c r="F6" s="19">
        <v>25</v>
      </c>
      <c r="G6" s="19">
        <f t="shared" si="0"/>
        <v>70</v>
      </c>
      <c r="H6" s="1">
        <f t="shared" si="1"/>
        <v>78.651685393258433</v>
      </c>
    </row>
    <row r="7" spans="1:8" ht="15" customHeight="1">
      <c r="A7" s="71">
        <v>6</v>
      </c>
      <c r="B7" s="72" t="s">
        <v>10</v>
      </c>
      <c r="C7" s="2">
        <v>24</v>
      </c>
      <c r="D7" s="2">
        <v>5</v>
      </c>
      <c r="E7" s="19">
        <v>10</v>
      </c>
      <c r="F7" s="19">
        <v>25</v>
      </c>
      <c r="G7" s="19">
        <f t="shared" si="0"/>
        <v>64</v>
      </c>
      <c r="H7" s="1">
        <f t="shared" si="1"/>
        <v>71.910112359550567</v>
      </c>
    </row>
    <row r="8" spans="1:8" ht="15.75" customHeight="1">
      <c r="A8" s="71">
        <v>7</v>
      </c>
      <c r="B8" s="72" t="s">
        <v>26</v>
      </c>
      <c r="C8" s="2">
        <v>16</v>
      </c>
      <c r="D8" s="2">
        <v>18</v>
      </c>
      <c r="E8" s="19">
        <v>10</v>
      </c>
      <c r="F8" s="19">
        <v>20</v>
      </c>
      <c r="G8" s="19">
        <f t="shared" si="0"/>
        <v>64</v>
      </c>
      <c r="H8" s="1">
        <f t="shared" si="1"/>
        <v>71.910112359550567</v>
      </c>
    </row>
    <row r="9" spans="1:8" ht="15" customHeight="1">
      <c r="A9" s="71">
        <v>8</v>
      </c>
      <c r="B9" s="72" t="s">
        <v>9</v>
      </c>
      <c r="C9" s="2">
        <v>25</v>
      </c>
      <c r="D9" s="2">
        <v>7</v>
      </c>
      <c r="E9" s="67">
        <v>5</v>
      </c>
      <c r="F9" s="67">
        <v>25</v>
      </c>
      <c r="G9" s="19">
        <f t="shared" si="0"/>
        <v>62</v>
      </c>
      <c r="H9" s="1">
        <f t="shared" si="1"/>
        <v>69.662921348314612</v>
      </c>
    </row>
    <row r="10" spans="1:8" ht="15" customHeight="1">
      <c r="A10" s="71">
        <v>9</v>
      </c>
      <c r="B10" s="72" t="s">
        <v>9</v>
      </c>
      <c r="C10" s="2">
        <v>14</v>
      </c>
      <c r="D10" s="2">
        <v>0</v>
      </c>
      <c r="E10" s="67">
        <v>23</v>
      </c>
      <c r="F10" s="67">
        <v>25</v>
      </c>
      <c r="G10" s="19">
        <f t="shared" si="0"/>
        <v>62</v>
      </c>
      <c r="H10" s="1">
        <f t="shared" si="1"/>
        <v>69.662921348314612</v>
      </c>
    </row>
    <row r="11" spans="1:8" ht="15" customHeight="1">
      <c r="A11" s="71">
        <v>10</v>
      </c>
      <c r="B11" s="72" t="s">
        <v>10</v>
      </c>
      <c r="C11" s="2">
        <v>10</v>
      </c>
      <c r="D11" s="2">
        <v>7</v>
      </c>
      <c r="E11" s="19">
        <v>23</v>
      </c>
      <c r="F11" s="19">
        <v>22</v>
      </c>
      <c r="G11" s="19">
        <f t="shared" si="0"/>
        <v>62</v>
      </c>
      <c r="H11" s="1">
        <f t="shared" si="1"/>
        <v>69.662921348314612</v>
      </c>
    </row>
    <row r="12" spans="1:8" ht="15.75" customHeight="1">
      <c r="A12" s="71">
        <v>11</v>
      </c>
      <c r="B12" s="72" t="s">
        <v>10</v>
      </c>
      <c r="C12" s="2">
        <v>28</v>
      </c>
      <c r="D12" s="2">
        <v>2</v>
      </c>
      <c r="E12" s="67">
        <v>5</v>
      </c>
      <c r="F12" s="67">
        <v>25</v>
      </c>
      <c r="G12" s="19">
        <f t="shared" si="0"/>
        <v>60</v>
      </c>
      <c r="H12" s="1">
        <f t="shared" si="1"/>
        <v>67.415730337078656</v>
      </c>
    </row>
    <row r="13" spans="1:8" ht="15" customHeight="1">
      <c r="A13" s="71">
        <v>12</v>
      </c>
      <c r="B13" s="72" t="s">
        <v>11</v>
      </c>
      <c r="C13" s="2">
        <v>17</v>
      </c>
      <c r="D13" s="2">
        <v>7</v>
      </c>
      <c r="E13" s="67">
        <v>10</v>
      </c>
      <c r="F13" s="67">
        <v>25</v>
      </c>
      <c r="G13" s="19">
        <f t="shared" si="0"/>
        <v>59</v>
      </c>
      <c r="H13" s="1">
        <f t="shared" si="1"/>
        <v>66.292134831460672</v>
      </c>
    </row>
    <row r="14" spans="1:8" ht="15" customHeight="1">
      <c r="A14" s="71">
        <v>13</v>
      </c>
      <c r="B14" s="72" t="s">
        <v>34</v>
      </c>
      <c r="C14" s="2">
        <v>8</v>
      </c>
      <c r="D14" s="2">
        <v>0</v>
      </c>
      <c r="E14" s="19">
        <v>25</v>
      </c>
      <c r="F14" s="19">
        <v>25</v>
      </c>
      <c r="G14" s="19">
        <f t="shared" si="0"/>
        <v>58</v>
      </c>
      <c r="H14" s="1">
        <f t="shared" si="1"/>
        <v>65.168539325842701</v>
      </c>
    </row>
    <row r="15" spans="1:8" ht="15.75" customHeight="1">
      <c r="A15" s="71">
        <v>14</v>
      </c>
      <c r="B15" s="72" t="s">
        <v>11</v>
      </c>
      <c r="C15" s="2">
        <v>5</v>
      </c>
      <c r="D15" s="2">
        <v>4</v>
      </c>
      <c r="E15" s="67">
        <v>21</v>
      </c>
      <c r="F15" s="67">
        <v>25</v>
      </c>
      <c r="G15" s="19">
        <f t="shared" si="0"/>
        <v>55</v>
      </c>
      <c r="H15" s="1">
        <f t="shared" si="1"/>
        <v>61.797752808988761</v>
      </c>
    </row>
    <row r="16" spans="1:8" ht="15" customHeight="1">
      <c r="A16" s="71">
        <v>15</v>
      </c>
      <c r="B16" s="72" t="s">
        <v>22</v>
      </c>
      <c r="C16" s="2">
        <v>30</v>
      </c>
      <c r="D16" s="2">
        <v>0</v>
      </c>
      <c r="E16" s="67">
        <v>5</v>
      </c>
      <c r="F16" s="67">
        <v>20</v>
      </c>
      <c r="G16" s="19">
        <f t="shared" si="0"/>
        <v>55</v>
      </c>
      <c r="H16" s="1">
        <f t="shared" si="1"/>
        <v>61.797752808988761</v>
      </c>
    </row>
    <row r="17" spans="1:8">
      <c r="A17" s="71">
        <v>16</v>
      </c>
      <c r="B17" s="72" t="s">
        <v>10</v>
      </c>
      <c r="C17" s="2">
        <v>8</v>
      </c>
      <c r="D17" s="2">
        <v>8</v>
      </c>
      <c r="E17" s="19">
        <v>10</v>
      </c>
      <c r="F17" s="19">
        <v>25</v>
      </c>
      <c r="G17" s="19">
        <f t="shared" si="0"/>
        <v>51</v>
      </c>
      <c r="H17" s="1">
        <f t="shared" si="1"/>
        <v>57.303370786516851</v>
      </c>
    </row>
    <row r="18" spans="1:8" hidden="1">
      <c r="A18" s="71">
        <v>17</v>
      </c>
      <c r="B18" s="72" t="s">
        <v>8</v>
      </c>
      <c r="C18" s="2"/>
      <c r="D18" s="2"/>
      <c r="G18" s="19">
        <f t="shared" si="0"/>
        <v>0</v>
      </c>
      <c r="H18" s="1">
        <f t="shared" si="1"/>
        <v>0</v>
      </c>
    </row>
    <row r="19" spans="1:8">
      <c r="A19" s="71">
        <v>18</v>
      </c>
      <c r="B19" s="72" t="s">
        <v>14</v>
      </c>
      <c r="C19" s="2">
        <v>10</v>
      </c>
      <c r="D19" s="2">
        <v>0</v>
      </c>
      <c r="E19" s="67">
        <v>21</v>
      </c>
      <c r="F19" s="67">
        <v>20</v>
      </c>
      <c r="G19" s="19">
        <f t="shared" si="0"/>
        <v>51</v>
      </c>
      <c r="H19" s="1">
        <f t="shared" si="1"/>
        <v>57.303370786516851</v>
      </c>
    </row>
    <row r="20" spans="1:8">
      <c r="A20" s="71">
        <v>19</v>
      </c>
      <c r="B20" s="72" t="s">
        <v>15</v>
      </c>
      <c r="C20" s="2">
        <v>3</v>
      </c>
      <c r="D20" s="2">
        <v>12</v>
      </c>
      <c r="E20" s="67">
        <v>10</v>
      </c>
      <c r="F20" s="67">
        <v>25</v>
      </c>
      <c r="G20" s="19">
        <f t="shared" si="0"/>
        <v>50</v>
      </c>
      <c r="H20" s="1">
        <f t="shared" si="1"/>
        <v>56.17977528089888</v>
      </c>
    </row>
    <row r="21" spans="1:8">
      <c r="A21" s="71">
        <v>20</v>
      </c>
      <c r="B21" s="72" t="s">
        <v>11</v>
      </c>
      <c r="C21" s="2">
        <v>6</v>
      </c>
      <c r="D21" s="2">
        <v>2</v>
      </c>
      <c r="E21" s="67">
        <v>15</v>
      </c>
      <c r="F21" s="67">
        <v>25</v>
      </c>
      <c r="G21" s="19">
        <f t="shared" si="0"/>
        <v>48</v>
      </c>
      <c r="H21" s="1">
        <f t="shared" si="1"/>
        <v>53.932584269662918</v>
      </c>
    </row>
    <row r="22" spans="1:8">
      <c r="A22" s="71">
        <v>21</v>
      </c>
      <c r="B22" s="72" t="s">
        <v>12</v>
      </c>
      <c r="C22" s="2">
        <v>16</v>
      </c>
      <c r="D22" s="2">
        <v>9</v>
      </c>
      <c r="E22" s="19">
        <v>23</v>
      </c>
      <c r="F22" s="19">
        <v>0</v>
      </c>
      <c r="G22" s="19">
        <f t="shared" si="0"/>
        <v>48</v>
      </c>
      <c r="H22" s="1">
        <f t="shared" si="1"/>
        <v>53.932584269662918</v>
      </c>
    </row>
    <row r="23" spans="1:8">
      <c r="A23" s="71">
        <v>22</v>
      </c>
      <c r="B23" s="72" t="s">
        <v>14</v>
      </c>
      <c r="C23" s="2">
        <v>23</v>
      </c>
      <c r="D23" s="2">
        <v>15</v>
      </c>
      <c r="E23" s="19">
        <v>7</v>
      </c>
      <c r="F23" s="19">
        <v>2</v>
      </c>
      <c r="G23" s="19">
        <f t="shared" si="0"/>
        <v>47</v>
      </c>
      <c r="H23" s="1">
        <f t="shared" si="1"/>
        <v>52.80898876404494</v>
      </c>
    </row>
    <row r="24" spans="1:8">
      <c r="A24" s="71">
        <v>23</v>
      </c>
      <c r="B24" s="72" t="s">
        <v>13</v>
      </c>
      <c r="C24" s="2">
        <v>13</v>
      </c>
      <c r="D24" s="2">
        <v>0</v>
      </c>
      <c r="E24" s="67">
        <v>10</v>
      </c>
      <c r="F24" s="67">
        <v>23</v>
      </c>
      <c r="G24" s="19">
        <f t="shared" si="0"/>
        <v>46</v>
      </c>
      <c r="H24" s="1">
        <f t="shared" si="1"/>
        <v>51.68539325842697</v>
      </c>
    </row>
    <row r="25" spans="1:8">
      <c r="A25" s="71">
        <v>24</v>
      </c>
      <c r="B25" s="72" t="s">
        <v>21</v>
      </c>
      <c r="C25" s="2">
        <v>15</v>
      </c>
      <c r="D25" s="2">
        <v>0</v>
      </c>
      <c r="E25" s="67">
        <v>16</v>
      </c>
      <c r="F25" s="67">
        <v>15</v>
      </c>
      <c r="G25" s="19">
        <f t="shared" si="0"/>
        <v>46</v>
      </c>
      <c r="H25" s="1">
        <f t="shared" si="1"/>
        <v>51.68539325842697</v>
      </c>
    </row>
    <row r="26" spans="1:8">
      <c r="A26" s="71">
        <v>25</v>
      </c>
      <c r="B26" s="72" t="s">
        <v>22</v>
      </c>
      <c r="C26" s="2">
        <v>4</v>
      </c>
      <c r="D26" s="2">
        <v>0</v>
      </c>
      <c r="E26" s="67">
        <v>17</v>
      </c>
      <c r="F26" s="67">
        <v>25</v>
      </c>
      <c r="G26" s="19">
        <f t="shared" si="0"/>
        <v>46</v>
      </c>
      <c r="H26" s="1">
        <f t="shared" si="1"/>
        <v>51.68539325842697</v>
      </c>
    </row>
    <row r="27" spans="1:8">
      <c r="A27" s="71">
        <v>26</v>
      </c>
      <c r="B27" s="72" t="s">
        <v>14</v>
      </c>
      <c r="C27" s="2">
        <v>8</v>
      </c>
      <c r="D27" s="2">
        <v>1</v>
      </c>
      <c r="E27" s="67">
        <v>10</v>
      </c>
      <c r="F27" s="67">
        <v>25</v>
      </c>
      <c r="G27" s="19">
        <f t="shared" si="0"/>
        <v>44</v>
      </c>
      <c r="H27" s="1">
        <f t="shared" si="1"/>
        <v>49.438202247191008</v>
      </c>
    </row>
    <row r="28" spans="1:8">
      <c r="A28" s="71">
        <v>27</v>
      </c>
      <c r="B28" s="72" t="s">
        <v>12</v>
      </c>
      <c r="C28" s="2">
        <v>8</v>
      </c>
      <c r="D28" s="2">
        <v>0</v>
      </c>
      <c r="E28" s="67">
        <v>10</v>
      </c>
      <c r="F28" s="67">
        <v>25</v>
      </c>
      <c r="G28" s="19">
        <f t="shared" si="0"/>
        <v>43</v>
      </c>
      <c r="H28" s="1">
        <f t="shared" si="1"/>
        <v>48.314606741573037</v>
      </c>
    </row>
    <row r="29" spans="1:8">
      <c r="A29" s="71">
        <v>28</v>
      </c>
      <c r="B29" s="72" t="s">
        <v>12</v>
      </c>
      <c r="C29" s="2">
        <v>8</v>
      </c>
      <c r="D29" s="2">
        <v>0</v>
      </c>
      <c r="E29" s="19">
        <v>12</v>
      </c>
      <c r="F29" s="19">
        <v>23</v>
      </c>
      <c r="G29" s="19">
        <f t="shared" si="0"/>
        <v>43</v>
      </c>
      <c r="H29" s="1">
        <f t="shared" si="1"/>
        <v>48.314606741573037</v>
      </c>
    </row>
    <row r="30" spans="1:8">
      <c r="A30" s="71">
        <v>29</v>
      </c>
      <c r="B30" s="72" t="s">
        <v>13</v>
      </c>
      <c r="C30" s="2">
        <v>10</v>
      </c>
      <c r="D30" s="2">
        <v>1</v>
      </c>
      <c r="E30" s="19">
        <v>5</v>
      </c>
      <c r="F30" s="19">
        <v>22</v>
      </c>
      <c r="G30" s="19">
        <f t="shared" si="0"/>
        <v>38</v>
      </c>
      <c r="H30" s="1">
        <f t="shared" si="1"/>
        <v>42.696629213483142</v>
      </c>
    </row>
    <row r="31" spans="1:8">
      <c r="A31" s="71">
        <v>30</v>
      </c>
      <c r="B31" s="32" t="s">
        <v>3</v>
      </c>
      <c r="C31" s="2">
        <v>8</v>
      </c>
      <c r="D31" s="2">
        <v>5</v>
      </c>
      <c r="E31" s="67">
        <v>7</v>
      </c>
      <c r="F31" s="67">
        <v>15</v>
      </c>
      <c r="G31" s="19">
        <f t="shared" si="0"/>
        <v>35</v>
      </c>
      <c r="H31" s="1">
        <f t="shared" si="1"/>
        <v>39.325842696629216</v>
      </c>
    </row>
    <row r="32" spans="1:8">
      <c r="A32" s="71">
        <v>31</v>
      </c>
      <c r="B32" s="71" t="s">
        <v>31</v>
      </c>
      <c r="C32" s="2">
        <v>3</v>
      </c>
      <c r="D32" s="2">
        <v>9</v>
      </c>
      <c r="E32" s="19">
        <v>5</v>
      </c>
      <c r="F32" s="19">
        <v>17</v>
      </c>
      <c r="G32" s="19">
        <f t="shared" si="0"/>
        <v>34</v>
      </c>
      <c r="H32" s="1">
        <f t="shared" si="1"/>
        <v>38.202247191011232</v>
      </c>
    </row>
    <row r="33" spans="1:8">
      <c r="A33" s="71">
        <v>32</v>
      </c>
      <c r="B33" s="32" t="s">
        <v>3</v>
      </c>
      <c r="C33" s="2">
        <v>0</v>
      </c>
      <c r="D33" s="2">
        <v>3</v>
      </c>
      <c r="E33" s="19">
        <v>10</v>
      </c>
      <c r="F33" s="19">
        <v>20</v>
      </c>
      <c r="G33" s="19">
        <f t="shared" si="0"/>
        <v>33</v>
      </c>
      <c r="H33" s="1">
        <f t="shared" si="1"/>
        <v>37.078651685393261</v>
      </c>
    </row>
    <row r="34" spans="1:8">
      <c r="A34" s="71">
        <v>33</v>
      </c>
      <c r="B34" s="72" t="s">
        <v>20</v>
      </c>
      <c r="C34" s="2">
        <v>2</v>
      </c>
      <c r="D34" s="2">
        <v>4</v>
      </c>
      <c r="E34" s="67">
        <v>5</v>
      </c>
      <c r="F34" s="67">
        <v>22</v>
      </c>
      <c r="G34" s="19">
        <f t="shared" ref="G34:G65" si="2">C34+D34+E34+F34</f>
        <v>33</v>
      </c>
      <c r="H34" s="1">
        <f t="shared" ref="H34:H65" si="3">G34/MAX($G$2:$G$150)*100</f>
        <v>37.078651685393261</v>
      </c>
    </row>
    <row r="35" spans="1:8">
      <c r="A35" s="71">
        <v>34</v>
      </c>
      <c r="B35" s="72" t="s">
        <v>22</v>
      </c>
      <c r="C35" s="2">
        <v>19</v>
      </c>
      <c r="D35" s="2">
        <v>6</v>
      </c>
      <c r="E35" s="19">
        <v>5</v>
      </c>
      <c r="F35" s="19">
        <v>3</v>
      </c>
      <c r="G35" s="19">
        <f t="shared" si="2"/>
        <v>33</v>
      </c>
      <c r="H35" s="1">
        <f t="shared" si="3"/>
        <v>37.078651685393261</v>
      </c>
    </row>
    <row r="36" spans="1:8">
      <c r="A36" s="71">
        <v>35</v>
      </c>
      <c r="B36" s="72" t="s">
        <v>21</v>
      </c>
      <c r="C36" s="2">
        <v>6</v>
      </c>
      <c r="D36" s="2">
        <v>0</v>
      </c>
      <c r="E36" s="67">
        <v>5</v>
      </c>
      <c r="F36" s="67">
        <v>20</v>
      </c>
      <c r="G36" s="19">
        <f t="shared" si="2"/>
        <v>31</v>
      </c>
      <c r="H36" s="1">
        <f t="shared" si="3"/>
        <v>34.831460674157306</v>
      </c>
    </row>
    <row r="37" spans="1:8">
      <c r="A37" s="71">
        <v>36</v>
      </c>
      <c r="B37" s="72" t="s">
        <v>19</v>
      </c>
      <c r="C37" s="2">
        <v>9</v>
      </c>
      <c r="D37" s="2">
        <v>4</v>
      </c>
      <c r="E37" s="19">
        <v>7</v>
      </c>
      <c r="F37" s="19">
        <v>10</v>
      </c>
      <c r="G37" s="19">
        <f t="shared" si="2"/>
        <v>30</v>
      </c>
      <c r="H37" s="1">
        <f t="shared" si="3"/>
        <v>33.707865168539328</v>
      </c>
    </row>
    <row r="38" spans="1:8">
      <c r="A38" s="71">
        <v>37</v>
      </c>
      <c r="B38" s="72" t="s">
        <v>26</v>
      </c>
      <c r="C38" s="2">
        <v>0</v>
      </c>
      <c r="D38" s="2">
        <v>0</v>
      </c>
      <c r="E38" s="67">
        <v>5</v>
      </c>
      <c r="F38" s="67">
        <v>25</v>
      </c>
      <c r="G38" s="19">
        <f t="shared" si="2"/>
        <v>30</v>
      </c>
      <c r="H38" s="1">
        <f t="shared" si="3"/>
        <v>33.707865168539328</v>
      </c>
    </row>
    <row r="39" spans="1:8">
      <c r="A39" s="71">
        <v>38</v>
      </c>
      <c r="B39" s="72" t="s">
        <v>16</v>
      </c>
      <c r="C39" s="2">
        <v>3</v>
      </c>
      <c r="D39" s="2">
        <v>1</v>
      </c>
      <c r="E39" s="19">
        <v>15</v>
      </c>
      <c r="F39" s="19">
        <v>10</v>
      </c>
      <c r="G39" s="19">
        <f t="shared" si="2"/>
        <v>29</v>
      </c>
      <c r="H39" s="1">
        <f t="shared" si="3"/>
        <v>32.584269662921351</v>
      </c>
    </row>
    <row r="40" spans="1:8">
      <c r="A40" s="71">
        <v>39</v>
      </c>
      <c r="B40" s="72" t="s">
        <v>26</v>
      </c>
      <c r="C40" s="2">
        <v>9</v>
      </c>
      <c r="D40" s="2">
        <v>1</v>
      </c>
      <c r="E40" s="67">
        <v>15</v>
      </c>
      <c r="F40" s="67">
        <v>4</v>
      </c>
      <c r="G40" s="19">
        <f t="shared" si="2"/>
        <v>29</v>
      </c>
      <c r="H40" s="1">
        <f t="shared" si="3"/>
        <v>32.584269662921351</v>
      </c>
    </row>
    <row r="41" spans="1:8">
      <c r="A41" s="71">
        <v>40</v>
      </c>
      <c r="B41" s="72" t="s">
        <v>30</v>
      </c>
      <c r="C41" s="2">
        <v>1</v>
      </c>
      <c r="D41" s="2">
        <v>1</v>
      </c>
      <c r="E41" s="67">
        <v>0</v>
      </c>
      <c r="F41" s="67">
        <v>25</v>
      </c>
      <c r="G41" s="19">
        <f t="shared" si="2"/>
        <v>27</v>
      </c>
      <c r="H41" s="1">
        <f t="shared" si="3"/>
        <v>30.337078651685395</v>
      </c>
    </row>
    <row r="42" spans="1:8">
      <c r="A42" s="71">
        <v>41</v>
      </c>
      <c r="B42" s="72" t="s">
        <v>23</v>
      </c>
      <c r="C42" s="2">
        <v>8</v>
      </c>
      <c r="D42" s="2">
        <v>6</v>
      </c>
      <c r="E42" s="19">
        <v>10</v>
      </c>
      <c r="F42" s="19">
        <v>2</v>
      </c>
      <c r="G42" s="19">
        <f t="shared" si="2"/>
        <v>26</v>
      </c>
      <c r="H42" s="1">
        <f t="shared" si="3"/>
        <v>29.213483146067414</v>
      </c>
    </row>
    <row r="43" spans="1:8">
      <c r="A43" s="71">
        <v>42</v>
      </c>
      <c r="B43" s="72" t="s">
        <v>6</v>
      </c>
      <c r="C43" s="2">
        <v>5</v>
      </c>
      <c r="D43" s="2">
        <v>4</v>
      </c>
      <c r="E43" s="67">
        <v>15</v>
      </c>
      <c r="F43" s="67">
        <v>2</v>
      </c>
      <c r="G43" s="19">
        <f t="shared" si="2"/>
        <v>26</v>
      </c>
      <c r="H43" s="1">
        <f t="shared" si="3"/>
        <v>29.213483146067414</v>
      </c>
    </row>
    <row r="44" spans="1:8">
      <c r="A44" s="71">
        <v>43</v>
      </c>
      <c r="B44" s="72" t="s">
        <v>27</v>
      </c>
      <c r="C44" s="2">
        <v>0</v>
      </c>
      <c r="D44" s="2">
        <v>0</v>
      </c>
      <c r="E44" s="67">
        <v>1</v>
      </c>
      <c r="F44" s="67">
        <v>25</v>
      </c>
      <c r="G44" s="19">
        <f t="shared" si="2"/>
        <v>26</v>
      </c>
      <c r="H44" s="1">
        <f t="shared" si="3"/>
        <v>29.213483146067414</v>
      </c>
    </row>
    <row r="45" spans="1:8">
      <c r="A45" s="71">
        <v>44</v>
      </c>
      <c r="B45" s="72" t="s">
        <v>20</v>
      </c>
      <c r="C45" s="2">
        <v>0</v>
      </c>
      <c r="D45" s="2">
        <v>0</v>
      </c>
      <c r="E45" s="67">
        <v>5</v>
      </c>
      <c r="F45" s="67">
        <v>20</v>
      </c>
      <c r="G45" s="19">
        <f t="shared" si="2"/>
        <v>25</v>
      </c>
      <c r="H45" s="1">
        <f t="shared" si="3"/>
        <v>28.08988764044944</v>
      </c>
    </row>
    <row r="46" spans="1:8">
      <c r="A46" s="71">
        <v>45</v>
      </c>
      <c r="B46" s="72" t="s">
        <v>2</v>
      </c>
      <c r="C46" s="1" t="s">
        <v>42</v>
      </c>
      <c r="D46" s="2">
        <v>6</v>
      </c>
      <c r="E46" s="19">
        <v>5</v>
      </c>
      <c r="F46" s="19">
        <v>2</v>
      </c>
      <c r="G46" s="19">
        <f t="shared" si="2"/>
        <v>23</v>
      </c>
      <c r="H46" s="1">
        <f t="shared" si="3"/>
        <v>25.842696629213485</v>
      </c>
    </row>
    <row r="47" spans="1:8">
      <c r="A47" s="71">
        <v>46</v>
      </c>
      <c r="B47" s="72" t="s">
        <v>34</v>
      </c>
      <c r="C47" s="2">
        <v>1</v>
      </c>
      <c r="D47" s="2">
        <v>12</v>
      </c>
      <c r="E47" s="67">
        <v>5</v>
      </c>
      <c r="F47" s="67">
        <v>5</v>
      </c>
      <c r="G47" s="19">
        <f t="shared" si="2"/>
        <v>23</v>
      </c>
      <c r="H47" s="1">
        <f t="shared" si="3"/>
        <v>25.842696629213485</v>
      </c>
    </row>
    <row r="48" spans="1:8">
      <c r="A48" s="71">
        <v>47</v>
      </c>
      <c r="B48" s="72" t="s">
        <v>13</v>
      </c>
      <c r="C48" s="2">
        <v>5</v>
      </c>
      <c r="D48" s="2">
        <v>7</v>
      </c>
      <c r="E48" s="67">
        <v>7</v>
      </c>
      <c r="F48" s="67">
        <v>3</v>
      </c>
      <c r="G48" s="19">
        <f t="shared" si="2"/>
        <v>22</v>
      </c>
      <c r="H48" s="1">
        <f t="shared" si="3"/>
        <v>24.719101123595504</v>
      </c>
    </row>
    <row r="49" spans="1:8">
      <c r="A49" s="71">
        <v>48</v>
      </c>
      <c r="B49" s="72" t="s">
        <v>24</v>
      </c>
      <c r="C49" s="2">
        <v>1</v>
      </c>
      <c r="D49" s="2">
        <v>1</v>
      </c>
      <c r="E49" s="19">
        <v>0</v>
      </c>
      <c r="F49" s="19">
        <v>20</v>
      </c>
      <c r="G49" s="19">
        <f t="shared" si="2"/>
        <v>22</v>
      </c>
      <c r="H49" s="1">
        <f t="shared" si="3"/>
        <v>24.719101123595504</v>
      </c>
    </row>
    <row r="50" spans="1:8">
      <c r="A50" s="71">
        <v>49</v>
      </c>
      <c r="B50" s="72" t="s">
        <v>32</v>
      </c>
      <c r="C50" s="2">
        <v>1</v>
      </c>
      <c r="D50" s="2">
        <v>1</v>
      </c>
      <c r="E50" s="67">
        <v>5</v>
      </c>
      <c r="F50" s="67">
        <v>15</v>
      </c>
      <c r="G50" s="19">
        <f t="shared" si="2"/>
        <v>22</v>
      </c>
      <c r="H50" s="1">
        <f t="shared" si="3"/>
        <v>24.719101123595504</v>
      </c>
    </row>
    <row r="51" spans="1:8">
      <c r="A51" s="71">
        <v>50</v>
      </c>
      <c r="B51" s="71" t="s">
        <v>31</v>
      </c>
      <c r="C51" s="2">
        <v>3</v>
      </c>
      <c r="D51" s="2">
        <v>3</v>
      </c>
      <c r="E51" s="67">
        <v>10</v>
      </c>
      <c r="F51" s="67">
        <v>5</v>
      </c>
      <c r="G51" s="19">
        <f t="shared" si="2"/>
        <v>21</v>
      </c>
      <c r="H51" s="1">
        <f t="shared" si="3"/>
        <v>23.595505617977526</v>
      </c>
    </row>
    <row r="52" spans="1:8">
      <c r="A52" s="71">
        <v>51</v>
      </c>
      <c r="B52" s="72" t="s">
        <v>32</v>
      </c>
      <c r="C52" s="2">
        <v>4</v>
      </c>
      <c r="D52" s="2">
        <v>12</v>
      </c>
      <c r="E52" s="19">
        <v>0</v>
      </c>
      <c r="F52" s="19">
        <v>5</v>
      </c>
      <c r="G52" s="19">
        <f t="shared" si="2"/>
        <v>21</v>
      </c>
      <c r="H52" s="1">
        <f t="shared" si="3"/>
        <v>23.595505617977526</v>
      </c>
    </row>
    <row r="53" spans="1:8">
      <c r="A53" s="71">
        <v>52</v>
      </c>
      <c r="B53" s="72" t="s">
        <v>38</v>
      </c>
      <c r="C53" s="2">
        <v>4</v>
      </c>
      <c r="D53" s="2">
        <v>4</v>
      </c>
      <c r="E53" s="67">
        <v>10</v>
      </c>
      <c r="F53" s="67">
        <v>2</v>
      </c>
      <c r="G53" s="19">
        <f t="shared" si="2"/>
        <v>20</v>
      </c>
      <c r="H53" s="1">
        <f t="shared" si="3"/>
        <v>22.471910112359549</v>
      </c>
    </row>
    <row r="54" spans="1:8">
      <c r="A54" s="71">
        <v>53</v>
      </c>
      <c r="B54" s="72" t="s">
        <v>37</v>
      </c>
      <c r="C54" s="2">
        <v>0</v>
      </c>
      <c r="D54" s="2">
        <v>6</v>
      </c>
      <c r="E54" s="67">
        <v>9</v>
      </c>
      <c r="F54" s="67">
        <v>5</v>
      </c>
      <c r="G54" s="19">
        <f t="shared" si="2"/>
        <v>20</v>
      </c>
      <c r="H54" s="1">
        <f t="shared" si="3"/>
        <v>22.471910112359549</v>
      </c>
    </row>
    <row r="55" spans="1:8">
      <c r="A55" s="71">
        <v>54</v>
      </c>
      <c r="B55" s="72" t="s">
        <v>7</v>
      </c>
      <c r="C55" s="2">
        <v>6</v>
      </c>
      <c r="D55" s="2">
        <v>3</v>
      </c>
      <c r="E55" s="67">
        <v>8</v>
      </c>
      <c r="F55" s="67">
        <v>3</v>
      </c>
      <c r="G55" s="19">
        <f t="shared" si="2"/>
        <v>20</v>
      </c>
      <c r="H55" s="1">
        <f t="shared" si="3"/>
        <v>22.471910112359549</v>
      </c>
    </row>
    <row r="56" spans="1:8">
      <c r="A56" s="71">
        <v>55</v>
      </c>
      <c r="B56" s="72" t="s">
        <v>19</v>
      </c>
      <c r="C56" s="2">
        <v>7</v>
      </c>
      <c r="D56" s="2">
        <v>8</v>
      </c>
      <c r="E56" s="67">
        <v>0</v>
      </c>
      <c r="F56" s="67">
        <v>4</v>
      </c>
      <c r="G56" s="19">
        <f t="shared" si="2"/>
        <v>19</v>
      </c>
      <c r="H56" s="1">
        <f t="shared" si="3"/>
        <v>21.348314606741571</v>
      </c>
    </row>
    <row r="57" spans="1:8">
      <c r="A57" s="71">
        <v>56</v>
      </c>
      <c r="B57" s="72" t="s">
        <v>20</v>
      </c>
      <c r="C57" s="2">
        <v>2</v>
      </c>
      <c r="D57" s="2">
        <v>1</v>
      </c>
      <c r="E57" s="19">
        <v>5</v>
      </c>
      <c r="F57" s="19">
        <v>10</v>
      </c>
      <c r="G57" s="19">
        <f t="shared" si="2"/>
        <v>18</v>
      </c>
      <c r="H57" s="1">
        <f t="shared" si="3"/>
        <v>20.224719101123593</v>
      </c>
    </row>
    <row r="58" spans="1:8">
      <c r="A58" s="71">
        <v>57</v>
      </c>
      <c r="B58" s="72" t="s">
        <v>29</v>
      </c>
      <c r="C58" s="2">
        <v>4</v>
      </c>
      <c r="D58" s="2">
        <v>1</v>
      </c>
      <c r="E58" s="67">
        <v>13</v>
      </c>
      <c r="F58" s="67">
        <v>0</v>
      </c>
      <c r="G58" s="19">
        <f t="shared" si="2"/>
        <v>18</v>
      </c>
      <c r="H58" s="1">
        <f t="shared" si="3"/>
        <v>20.224719101123593</v>
      </c>
    </row>
    <row r="59" spans="1:8">
      <c r="A59" s="71">
        <v>58</v>
      </c>
      <c r="B59" s="72" t="s">
        <v>35</v>
      </c>
      <c r="C59" s="2">
        <v>3</v>
      </c>
      <c r="D59" s="2">
        <v>3</v>
      </c>
      <c r="E59" s="67">
        <v>10</v>
      </c>
      <c r="F59" s="67">
        <v>2</v>
      </c>
      <c r="G59" s="19">
        <f t="shared" si="2"/>
        <v>18</v>
      </c>
      <c r="H59" s="1">
        <f t="shared" si="3"/>
        <v>20.224719101123593</v>
      </c>
    </row>
    <row r="60" spans="1:8">
      <c r="A60" s="71">
        <v>59</v>
      </c>
      <c r="B60" s="72" t="s">
        <v>18</v>
      </c>
      <c r="C60" s="2">
        <v>2</v>
      </c>
      <c r="D60" s="2">
        <v>0</v>
      </c>
      <c r="E60" s="67">
        <v>5</v>
      </c>
      <c r="F60" s="67">
        <v>10</v>
      </c>
      <c r="G60" s="19">
        <f t="shared" si="2"/>
        <v>17</v>
      </c>
      <c r="H60" s="1">
        <f t="shared" si="3"/>
        <v>19.101123595505616</v>
      </c>
    </row>
    <row r="61" spans="1:8">
      <c r="A61" s="71">
        <v>60</v>
      </c>
      <c r="B61" s="72" t="s">
        <v>24</v>
      </c>
      <c r="C61" s="2">
        <v>3</v>
      </c>
      <c r="D61" s="2">
        <v>2</v>
      </c>
      <c r="E61" s="67">
        <v>10</v>
      </c>
      <c r="F61" s="67">
        <v>2</v>
      </c>
      <c r="G61" s="19">
        <f t="shared" si="2"/>
        <v>17</v>
      </c>
      <c r="H61" s="1">
        <f t="shared" si="3"/>
        <v>19.101123595505616</v>
      </c>
    </row>
    <row r="62" spans="1:8">
      <c r="A62" s="71">
        <v>61</v>
      </c>
      <c r="B62" s="72" t="s">
        <v>13</v>
      </c>
      <c r="C62" s="2">
        <v>0</v>
      </c>
      <c r="D62" s="2">
        <v>0</v>
      </c>
      <c r="E62" s="67">
        <v>0</v>
      </c>
      <c r="F62" s="67">
        <v>15</v>
      </c>
      <c r="G62" s="19">
        <f t="shared" si="2"/>
        <v>15</v>
      </c>
      <c r="H62" s="1">
        <f t="shared" si="3"/>
        <v>16.853932584269664</v>
      </c>
    </row>
    <row r="63" spans="1:8">
      <c r="A63" s="71">
        <v>62</v>
      </c>
      <c r="B63" s="72" t="s">
        <v>27</v>
      </c>
      <c r="C63" s="2">
        <v>10</v>
      </c>
      <c r="D63" s="2">
        <v>0</v>
      </c>
      <c r="E63" s="67">
        <v>5</v>
      </c>
      <c r="F63" s="67">
        <v>0</v>
      </c>
      <c r="G63" s="19">
        <f t="shared" si="2"/>
        <v>15</v>
      </c>
      <c r="H63" s="1">
        <f t="shared" si="3"/>
        <v>16.853932584269664</v>
      </c>
    </row>
    <row r="64" spans="1:8">
      <c r="A64" s="71">
        <v>63</v>
      </c>
      <c r="B64" s="72" t="s">
        <v>34</v>
      </c>
      <c r="C64" s="2">
        <v>4</v>
      </c>
      <c r="D64" s="2">
        <v>4</v>
      </c>
      <c r="E64" s="19">
        <v>5</v>
      </c>
      <c r="F64" s="19">
        <v>2</v>
      </c>
      <c r="G64" s="19">
        <f t="shared" si="2"/>
        <v>15</v>
      </c>
      <c r="H64" s="1">
        <f t="shared" si="3"/>
        <v>16.853932584269664</v>
      </c>
    </row>
    <row r="65" spans="1:8">
      <c r="A65" s="71">
        <v>64</v>
      </c>
      <c r="B65" s="72" t="s">
        <v>35</v>
      </c>
      <c r="C65" s="2">
        <v>0</v>
      </c>
      <c r="D65" s="2">
        <v>8</v>
      </c>
      <c r="E65" s="67">
        <v>7</v>
      </c>
      <c r="F65" s="67">
        <v>0</v>
      </c>
      <c r="G65" s="19">
        <f t="shared" si="2"/>
        <v>15</v>
      </c>
      <c r="H65" s="1">
        <f t="shared" si="3"/>
        <v>16.853932584269664</v>
      </c>
    </row>
    <row r="66" spans="1:8">
      <c r="A66" s="71">
        <v>65</v>
      </c>
      <c r="B66" s="72" t="s">
        <v>37</v>
      </c>
      <c r="C66" s="2">
        <v>3</v>
      </c>
      <c r="D66" s="2">
        <v>1</v>
      </c>
      <c r="E66" s="19">
        <v>5</v>
      </c>
      <c r="F66" s="19">
        <v>5</v>
      </c>
      <c r="G66" s="19">
        <f t="shared" ref="G66:G97" si="4">C66+D66+E66+F66</f>
        <v>14</v>
      </c>
      <c r="H66" s="1">
        <f t="shared" ref="H66:H97" si="5">G66/MAX($G$2:$G$150)*100</f>
        <v>15.730337078651685</v>
      </c>
    </row>
    <row r="67" spans="1:8">
      <c r="A67" s="71">
        <v>66</v>
      </c>
      <c r="B67" s="72" t="s">
        <v>19</v>
      </c>
      <c r="C67" s="2">
        <v>5</v>
      </c>
      <c r="D67" s="2">
        <v>2</v>
      </c>
      <c r="E67" s="67">
        <v>5</v>
      </c>
      <c r="F67" s="67">
        <v>2</v>
      </c>
      <c r="G67" s="19">
        <f t="shared" si="4"/>
        <v>14</v>
      </c>
      <c r="H67" s="1">
        <f t="shared" si="5"/>
        <v>15.730337078651685</v>
      </c>
    </row>
    <row r="68" spans="1:8">
      <c r="A68" s="71">
        <v>67</v>
      </c>
      <c r="B68" s="72" t="s">
        <v>2</v>
      </c>
      <c r="C68" s="2">
        <v>0</v>
      </c>
      <c r="D68" s="2">
        <v>3</v>
      </c>
      <c r="E68" s="67">
        <v>10</v>
      </c>
      <c r="F68" s="67">
        <v>0</v>
      </c>
      <c r="G68" s="19">
        <f t="shared" si="4"/>
        <v>13</v>
      </c>
      <c r="H68" s="1">
        <f t="shared" si="5"/>
        <v>14.606741573033707</v>
      </c>
    </row>
    <row r="69" spans="1:8">
      <c r="A69" s="71">
        <v>68</v>
      </c>
      <c r="B69" s="72" t="s">
        <v>38</v>
      </c>
      <c r="C69" s="2">
        <v>0</v>
      </c>
      <c r="D69" s="2">
        <v>4</v>
      </c>
      <c r="E69" s="19">
        <v>7</v>
      </c>
      <c r="F69" s="19">
        <v>2</v>
      </c>
      <c r="G69" s="19">
        <f t="shared" si="4"/>
        <v>13</v>
      </c>
      <c r="H69" s="1">
        <f t="shared" si="5"/>
        <v>14.606741573033707</v>
      </c>
    </row>
    <row r="70" spans="1:8">
      <c r="A70" s="71">
        <v>69</v>
      </c>
      <c r="B70" s="72" t="s">
        <v>15</v>
      </c>
      <c r="C70" s="2">
        <v>8</v>
      </c>
      <c r="D70" s="2">
        <v>0</v>
      </c>
      <c r="E70" s="19">
        <v>0</v>
      </c>
      <c r="F70" s="19">
        <v>5</v>
      </c>
      <c r="G70" s="19">
        <f t="shared" si="4"/>
        <v>13</v>
      </c>
      <c r="H70" s="1">
        <f t="shared" si="5"/>
        <v>14.606741573033707</v>
      </c>
    </row>
    <row r="71" spans="1:8">
      <c r="A71" s="71">
        <v>70</v>
      </c>
      <c r="B71" s="72" t="s">
        <v>18</v>
      </c>
      <c r="C71" s="2">
        <v>2</v>
      </c>
      <c r="D71" s="2">
        <v>1</v>
      </c>
      <c r="E71" s="67">
        <v>0</v>
      </c>
      <c r="F71" s="67">
        <v>10</v>
      </c>
      <c r="G71" s="19">
        <f t="shared" si="4"/>
        <v>13</v>
      </c>
      <c r="H71" s="1">
        <f t="shared" si="5"/>
        <v>14.606741573033707</v>
      </c>
    </row>
    <row r="72" spans="1:8">
      <c r="A72" s="71">
        <v>71</v>
      </c>
      <c r="B72" s="72" t="s">
        <v>32</v>
      </c>
      <c r="C72" s="2">
        <v>4</v>
      </c>
      <c r="D72" s="2">
        <v>2</v>
      </c>
      <c r="E72" s="19">
        <v>7</v>
      </c>
      <c r="F72" s="19">
        <v>0</v>
      </c>
      <c r="G72" s="19">
        <f t="shared" si="4"/>
        <v>13</v>
      </c>
      <c r="H72" s="1">
        <f t="shared" si="5"/>
        <v>14.606741573033707</v>
      </c>
    </row>
    <row r="73" spans="1:8">
      <c r="A73" s="71">
        <v>72</v>
      </c>
      <c r="B73" s="72" t="s">
        <v>23</v>
      </c>
      <c r="C73" s="2">
        <v>8</v>
      </c>
      <c r="D73" s="2">
        <v>0</v>
      </c>
      <c r="E73" s="67">
        <v>3</v>
      </c>
      <c r="F73" s="67">
        <v>1</v>
      </c>
      <c r="G73" s="19">
        <f t="shared" si="4"/>
        <v>12</v>
      </c>
      <c r="H73" s="1">
        <f t="shared" si="5"/>
        <v>13.48314606741573</v>
      </c>
    </row>
    <row r="74" spans="1:8">
      <c r="A74" s="71">
        <v>73</v>
      </c>
      <c r="B74" s="72" t="s">
        <v>6</v>
      </c>
      <c r="C74" s="2">
        <v>2</v>
      </c>
      <c r="D74" s="2">
        <v>5</v>
      </c>
      <c r="E74" s="19">
        <v>5</v>
      </c>
      <c r="F74" s="19">
        <v>0</v>
      </c>
      <c r="G74" s="19">
        <f t="shared" si="4"/>
        <v>12</v>
      </c>
      <c r="H74" s="1">
        <f t="shared" si="5"/>
        <v>13.48314606741573</v>
      </c>
    </row>
    <row r="75" spans="1:8">
      <c r="A75" s="71">
        <v>74</v>
      </c>
      <c r="B75" s="72" t="s">
        <v>27</v>
      </c>
      <c r="C75" s="2">
        <v>10</v>
      </c>
      <c r="D75" s="2">
        <v>2</v>
      </c>
      <c r="E75" s="19">
        <v>0</v>
      </c>
      <c r="F75" s="19">
        <v>0</v>
      </c>
      <c r="G75" s="19">
        <f t="shared" si="4"/>
        <v>12</v>
      </c>
      <c r="H75" s="1">
        <f t="shared" si="5"/>
        <v>13.48314606741573</v>
      </c>
    </row>
    <row r="76" spans="1:8">
      <c r="A76" s="71">
        <v>75</v>
      </c>
      <c r="B76" s="72" t="s">
        <v>27</v>
      </c>
      <c r="C76" s="2">
        <v>5</v>
      </c>
      <c r="D76" s="2">
        <v>2</v>
      </c>
      <c r="E76" s="19">
        <v>5</v>
      </c>
      <c r="F76" s="19">
        <v>0</v>
      </c>
      <c r="G76" s="19">
        <f t="shared" si="4"/>
        <v>12</v>
      </c>
      <c r="H76" s="1">
        <f t="shared" si="5"/>
        <v>13.48314606741573</v>
      </c>
    </row>
    <row r="77" spans="1:8">
      <c r="A77" s="71">
        <v>76</v>
      </c>
      <c r="B77" s="72" t="s">
        <v>37</v>
      </c>
      <c r="C77" s="2">
        <v>0</v>
      </c>
      <c r="D77" s="2">
        <v>1</v>
      </c>
      <c r="E77" s="67">
        <v>5</v>
      </c>
      <c r="F77" s="67">
        <v>5</v>
      </c>
      <c r="G77" s="19">
        <f t="shared" si="4"/>
        <v>11</v>
      </c>
      <c r="H77" s="1">
        <f t="shared" si="5"/>
        <v>12.359550561797752</v>
      </c>
    </row>
    <row r="78" spans="1:8">
      <c r="A78" s="71">
        <v>77</v>
      </c>
      <c r="B78" s="72" t="s">
        <v>37</v>
      </c>
      <c r="C78" s="2">
        <v>0</v>
      </c>
      <c r="D78" s="2">
        <v>1</v>
      </c>
      <c r="E78" s="19">
        <v>5</v>
      </c>
      <c r="F78" s="19">
        <v>5</v>
      </c>
      <c r="G78" s="19">
        <f t="shared" si="4"/>
        <v>11</v>
      </c>
      <c r="H78" s="1">
        <f t="shared" si="5"/>
        <v>12.359550561797752</v>
      </c>
    </row>
    <row r="79" spans="1:8">
      <c r="A79" s="71">
        <v>78</v>
      </c>
      <c r="B79" s="72" t="s">
        <v>7</v>
      </c>
      <c r="C79" s="2">
        <v>0</v>
      </c>
      <c r="D79" s="2">
        <v>2</v>
      </c>
      <c r="E79" s="67">
        <v>7</v>
      </c>
      <c r="F79" s="67">
        <v>2</v>
      </c>
      <c r="G79" s="19">
        <f t="shared" si="4"/>
        <v>11</v>
      </c>
      <c r="H79" s="1">
        <f t="shared" si="5"/>
        <v>12.359550561797752</v>
      </c>
    </row>
    <row r="80" spans="1:8">
      <c r="A80" s="71">
        <v>79</v>
      </c>
      <c r="B80" s="72" t="s">
        <v>24</v>
      </c>
      <c r="C80" s="2">
        <v>2</v>
      </c>
      <c r="D80" s="2">
        <v>1</v>
      </c>
      <c r="E80" s="19">
        <v>5</v>
      </c>
      <c r="F80" s="19">
        <v>3</v>
      </c>
      <c r="G80" s="19">
        <f t="shared" si="4"/>
        <v>11</v>
      </c>
      <c r="H80" s="1">
        <f t="shared" si="5"/>
        <v>12.359550561797752</v>
      </c>
    </row>
    <row r="81" spans="1:8">
      <c r="A81" s="71">
        <v>80</v>
      </c>
      <c r="B81" s="72" t="s">
        <v>26</v>
      </c>
      <c r="C81" s="2">
        <v>1</v>
      </c>
      <c r="D81" s="2">
        <v>0</v>
      </c>
      <c r="E81" s="67">
        <v>7</v>
      </c>
      <c r="F81" s="67">
        <v>3</v>
      </c>
      <c r="G81" s="19">
        <f t="shared" si="4"/>
        <v>11</v>
      </c>
      <c r="H81" s="1">
        <f t="shared" si="5"/>
        <v>12.359550561797752</v>
      </c>
    </row>
    <row r="82" spans="1:8">
      <c r="A82" s="71">
        <v>81</v>
      </c>
      <c r="B82" s="72" t="s">
        <v>36</v>
      </c>
      <c r="C82" s="2">
        <v>1</v>
      </c>
      <c r="D82" s="2">
        <v>0</v>
      </c>
      <c r="E82" s="67">
        <v>5</v>
      </c>
      <c r="F82" s="67">
        <v>5</v>
      </c>
      <c r="G82" s="19">
        <f t="shared" si="4"/>
        <v>11</v>
      </c>
      <c r="H82" s="1">
        <f t="shared" si="5"/>
        <v>12.359550561797752</v>
      </c>
    </row>
    <row r="83" spans="1:8">
      <c r="A83" s="71">
        <v>82</v>
      </c>
      <c r="B83" s="72" t="s">
        <v>23</v>
      </c>
      <c r="C83" s="2">
        <v>3</v>
      </c>
      <c r="D83" s="2">
        <v>0</v>
      </c>
      <c r="E83" s="19">
        <v>5</v>
      </c>
      <c r="F83" s="19">
        <v>2</v>
      </c>
      <c r="G83" s="19">
        <f t="shared" si="4"/>
        <v>10</v>
      </c>
      <c r="H83" s="1">
        <f t="shared" si="5"/>
        <v>11.235955056179774</v>
      </c>
    </row>
    <row r="84" spans="1:8">
      <c r="A84" s="71">
        <v>83</v>
      </c>
      <c r="B84" s="72" t="s">
        <v>2</v>
      </c>
      <c r="C84" s="2">
        <v>0</v>
      </c>
      <c r="D84" s="2">
        <v>2</v>
      </c>
      <c r="E84" s="19">
        <v>5</v>
      </c>
      <c r="F84" s="19">
        <v>3</v>
      </c>
      <c r="G84" s="19">
        <f t="shared" si="4"/>
        <v>10</v>
      </c>
      <c r="H84" s="1">
        <f t="shared" si="5"/>
        <v>11.235955056179774</v>
      </c>
    </row>
    <row r="85" spans="1:8">
      <c r="A85" s="71">
        <v>84</v>
      </c>
      <c r="B85" s="19" t="s">
        <v>39</v>
      </c>
      <c r="C85" s="19">
        <v>0</v>
      </c>
      <c r="D85" s="19">
        <v>3</v>
      </c>
      <c r="E85" s="19">
        <v>7</v>
      </c>
      <c r="F85" s="19">
        <v>0</v>
      </c>
      <c r="G85" s="19">
        <f t="shared" si="4"/>
        <v>10</v>
      </c>
      <c r="H85" s="1">
        <f t="shared" si="5"/>
        <v>11.235955056179774</v>
      </c>
    </row>
    <row r="86" spans="1:8">
      <c r="A86" s="71">
        <v>85</v>
      </c>
      <c r="B86" s="72" t="s">
        <v>4</v>
      </c>
      <c r="C86" s="2">
        <v>1</v>
      </c>
      <c r="D86" s="2">
        <v>2</v>
      </c>
      <c r="E86" s="19">
        <v>7</v>
      </c>
      <c r="F86" s="19">
        <v>0</v>
      </c>
      <c r="G86" s="19">
        <f t="shared" si="4"/>
        <v>10</v>
      </c>
      <c r="H86" s="1">
        <f t="shared" si="5"/>
        <v>11.235955056179774</v>
      </c>
    </row>
    <row r="87" spans="1:8">
      <c r="A87" s="71">
        <v>86</v>
      </c>
      <c r="B87" s="72" t="s">
        <v>16</v>
      </c>
      <c r="C87" s="2">
        <v>0</v>
      </c>
      <c r="D87" s="2">
        <v>0</v>
      </c>
      <c r="E87" s="67">
        <v>10</v>
      </c>
      <c r="F87" s="67">
        <v>0</v>
      </c>
      <c r="G87" s="19">
        <f t="shared" si="4"/>
        <v>10</v>
      </c>
      <c r="H87" s="1">
        <f t="shared" si="5"/>
        <v>11.235955056179774</v>
      </c>
    </row>
    <row r="88" spans="1:8">
      <c r="A88" s="71">
        <v>87</v>
      </c>
      <c r="B88" s="72" t="s">
        <v>63</v>
      </c>
      <c r="C88" s="2">
        <v>0</v>
      </c>
      <c r="D88" s="2">
        <v>1</v>
      </c>
      <c r="E88" s="19">
        <v>7</v>
      </c>
      <c r="F88" s="19">
        <v>2</v>
      </c>
      <c r="G88" s="19">
        <f t="shared" si="4"/>
        <v>10</v>
      </c>
      <c r="H88" s="1">
        <f t="shared" si="5"/>
        <v>11.235955056179774</v>
      </c>
    </row>
    <row r="89" spans="1:8">
      <c r="A89" s="71">
        <v>88</v>
      </c>
      <c r="B89" s="72" t="s">
        <v>25</v>
      </c>
      <c r="C89" s="2">
        <v>2</v>
      </c>
      <c r="D89" s="2">
        <v>1</v>
      </c>
      <c r="E89" s="19">
        <v>7</v>
      </c>
      <c r="F89" s="19">
        <v>0</v>
      </c>
      <c r="G89" s="19">
        <f t="shared" si="4"/>
        <v>10</v>
      </c>
      <c r="H89" s="1">
        <f t="shared" si="5"/>
        <v>11.235955056179774</v>
      </c>
    </row>
    <row r="90" spans="1:8">
      <c r="A90" s="71">
        <v>89</v>
      </c>
      <c r="B90" s="72" t="s">
        <v>30</v>
      </c>
      <c r="C90" s="2">
        <v>3</v>
      </c>
      <c r="D90" s="2">
        <v>1</v>
      </c>
      <c r="E90" s="67">
        <v>5</v>
      </c>
      <c r="F90" s="67">
        <v>1</v>
      </c>
      <c r="G90" s="19">
        <f t="shared" si="4"/>
        <v>10</v>
      </c>
      <c r="H90" s="1">
        <f t="shared" si="5"/>
        <v>11.235955056179774</v>
      </c>
    </row>
    <row r="91" spans="1:8">
      <c r="A91" s="71">
        <v>90</v>
      </c>
      <c r="B91" s="72" t="s">
        <v>23</v>
      </c>
      <c r="C91" s="2">
        <v>5</v>
      </c>
      <c r="D91" s="2">
        <v>0</v>
      </c>
      <c r="E91" s="19">
        <v>1</v>
      </c>
      <c r="F91" s="19">
        <v>3</v>
      </c>
      <c r="G91" s="19">
        <f t="shared" si="4"/>
        <v>9</v>
      </c>
      <c r="H91" s="1">
        <f t="shared" si="5"/>
        <v>10.112359550561797</v>
      </c>
    </row>
    <row r="92" spans="1:8">
      <c r="A92" s="71">
        <v>91</v>
      </c>
      <c r="B92" s="72" t="s">
        <v>38</v>
      </c>
      <c r="C92" s="2">
        <v>0</v>
      </c>
      <c r="D92" s="2">
        <v>0</v>
      </c>
      <c r="E92" s="67">
        <v>6</v>
      </c>
      <c r="F92" s="67">
        <v>3</v>
      </c>
      <c r="G92" s="19">
        <f t="shared" si="4"/>
        <v>9</v>
      </c>
      <c r="H92" s="1">
        <f t="shared" si="5"/>
        <v>10.112359550561797</v>
      </c>
    </row>
    <row r="93" spans="1:8">
      <c r="A93" s="71">
        <v>92</v>
      </c>
      <c r="B93" s="32" t="s">
        <v>3</v>
      </c>
      <c r="C93" s="2">
        <v>1</v>
      </c>
      <c r="D93" s="2">
        <v>0</v>
      </c>
      <c r="E93" s="19">
        <v>6</v>
      </c>
      <c r="F93" s="19">
        <v>2</v>
      </c>
      <c r="G93" s="19">
        <f t="shared" si="4"/>
        <v>9</v>
      </c>
      <c r="H93" s="1">
        <f t="shared" si="5"/>
        <v>10.112359550561797</v>
      </c>
    </row>
    <row r="94" spans="1:8">
      <c r="A94" s="71">
        <v>93</v>
      </c>
      <c r="B94" s="72" t="s">
        <v>21</v>
      </c>
      <c r="C94" s="2">
        <v>1</v>
      </c>
      <c r="D94" s="2">
        <v>2</v>
      </c>
      <c r="E94" s="67">
        <v>1</v>
      </c>
      <c r="F94" s="67">
        <v>5</v>
      </c>
      <c r="G94" s="19">
        <f t="shared" si="4"/>
        <v>9</v>
      </c>
      <c r="H94" s="1">
        <f t="shared" si="5"/>
        <v>10.112359550561797</v>
      </c>
    </row>
    <row r="95" spans="1:8">
      <c r="A95" s="71">
        <v>94</v>
      </c>
      <c r="B95" s="72" t="s">
        <v>63</v>
      </c>
      <c r="C95" s="2">
        <v>0</v>
      </c>
      <c r="D95" s="2">
        <v>2</v>
      </c>
      <c r="E95" s="67">
        <v>5</v>
      </c>
      <c r="F95" s="67">
        <v>2</v>
      </c>
      <c r="G95" s="19">
        <f t="shared" si="4"/>
        <v>9</v>
      </c>
      <c r="H95" s="1">
        <f t="shared" si="5"/>
        <v>10.112359550561797</v>
      </c>
    </row>
    <row r="96" spans="1:8">
      <c r="A96" s="71">
        <v>95</v>
      </c>
      <c r="B96" s="72" t="s">
        <v>63</v>
      </c>
      <c r="C96" s="2">
        <v>0</v>
      </c>
      <c r="D96" s="2">
        <v>2</v>
      </c>
      <c r="E96" s="67">
        <v>5</v>
      </c>
      <c r="F96" s="67">
        <v>2</v>
      </c>
      <c r="G96" s="19">
        <f t="shared" si="4"/>
        <v>9</v>
      </c>
      <c r="H96" s="1">
        <f t="shared" si="5"/>
        <v>10.112359550561797</v>
      </c>
    </row>
    <row r="97" spans="1:8">
      <c r="A97" s="71">
        <v>96</v>
      </c>
      <c r="B97" s="72" t="s">
        <v>25</v>
      </c>
      <c r="C97" s="2">
        <v>1</v>
      </c>
      <c r="D97" s="2">
        <v>6</v>
      </c>
      <c r="E97" s="19">
        <v>0</v>
      </c>
      <c r="F97" s="19">
        <v>2</v>
      </c>
      <c r="G97" s="19">
        <f t="shared" si="4"/>
        <v>9</v>
      </c>
      <c r="H97" s="1">
        <f t="shared" si="5"/>
        <v>10.112359550561797</v>
      </c>
    </row>
    <row r="98" spans="1:8">
      <c r="A98" s="71">
        <v>97</v>
      </c>
      <c r="B98" s="72" t="s">
        <v>28</v>
      </c>
      <c r="C98" s="2">
        <v>1</v>
      </c>
      <c r="D98" s="2">
        <v>1</v>
      </c>
      <c r="E98" s="67">
        <v>5</v>
      </c>
      <c r="F98" s="67">
        <v>2</v>
      </c>
      <c r="G98" s="19">
        <f t="shared" ref="G98:G129" si="6">C98+D98+E98+F98</f>
        <v>9</v>
      </c>
      <c r="H98" s="1">
        <f t="shared" ref="H98:H129" si="7">G98/MAX($G$2:$G$150)*100</f>
        <v>10.112359550561797</v>
      </c>
    </row>
    <row r="99" spans="1:8">
      <c r="A99" s="71">
        <v>98</v>
      </c>
      <c r="B99" s="72" t="s">
        <v>30</v>
      </c>
      <c r="C99" s="2">
        <v>0</v>
      </c>
      <c r="D99" s="2">
        <v>0</v>
      </c>
      <c r="E99" s="19">
        <v>7</v>
      </c>
      <c r="F99" s="19">
        <v>2</v>
      </c>
      <c r="G99" s="19">
        <f t="shared" si="6"/>
        <v>9</v>
      </c>
      <c r="H99" s="1">
        <f t="shared" si="7"/>
        <v>10.112359550561797</v>
      </c>
    </row>
    <row r="100" spans="1:8">
      <c r="A100" s="71">
        <v>99</v>
      </c>
      <c r="B100" s="72" t="s">
        <v>32</v>
      </c>
      <c r="C100" s="2">
        <v>0</v>
      </c>
      <c r="D100" s="2">
        <v>1</v>
      </c>
      <c r="E100" s="67">
        <v>3</v>
      </c>
      <c r="F100" s="67">
        <v>5</v>
      </c>
      <c r="G100" s="19">
        <f t="shared" si="6"/>
        <v>9</v>
      </c>
      <c r="H100" s="1">
        <f t="shared" si="7"/>
        <v>10.112359550561797</v>
      </c>
    </row>
    <row r="101" spans="1:8">
      <c r="A101" s="71">
        <v>100</v>
      </c>
      <c r="B101" s="72" t="s">
        <v>38</v>
      </c>
      <c r="C101" s="2">
        <v>1</v>
      </c>
      <c r="D101" s="2">
        <v>0</v>
      </c>
      <c r="E101" s="19">
        <v>5</v>
      </c>
      <c r="F101" s="19">
        <v>2</v>
      </c>
      <c r="G101" s="19">
        <f t="shared" si="6"/>
        <v>8</v>
      </c>
      <c r="H101" s="1">
        <f t="shared" si="7"/>
        <v>8.9887640449438209</v>
      </c>
    </row>
    <row r="102" spans="1:8">
      <c r="A102" s="71">
        <v>101</v>
      </c>
      <c r="B102" s="72" t="s">
        <v>6</v>
      </c>
      <c r="C102" s="2">
        <v>0</v>
      </c>
      <c r="D102" s="2">
        <v>1</v>
      </c>
      <c r="E102" s="67">
        <v>5</v>
      </c>
      <c r="F102" s="67">
        <v>2</v>
      </c>
      <c r="G102" s="19">
        <f t="shared" si="6"/>
        <v>8</v>
      </c>
      <c r="H102" s="1">
        <f t="shared" si="7"/>
        <v>8.9887640449438209</v>
      </c>
    </row>
    <row r="103" spans="1:8">
      <c r="A103" s="71">
        <v>102</v>
      </c>
      <c r="B103" s="72" t="s">
        <v>6</v>
      </c>
      <c r="C103" s="2">
        <v>3</v>
      </c>
      <c r="D103" s="2">
        <v>1</v>
      </c>
      <c r="E103" s="67">
        <v>2</v>
      </c>
      <c r="F103" s="67">
        <v>2</v>
      </c>
      <c r="G103" s="67">
        <f t="shared" si="6"/>
        <v>8</v>
      </c>
      <c r="H103" s="1">
        <f t="shared" si="7"/>
        <v>8.9887640449438209</v>
      </c>
    </row>
    <row r="104" spans="1:8">
      <c r="A104" s="71">
        <v>103</v>
      </c>
      <c r="B104" s="72" t="s">
        <v>17</v>
      </c>
      <c r="C104" s="2">
        <v>0</v>
      </c>
      <c r="D104" s="2">
        <v>0</v>
      </c>
      <c r="E104" s="67">
        <v>8</v>
      </c>
      <c r="F104" s="67">
        <v>0</v>
      </c>
      <c r="G104" s="19">
        <f t="shared" si="6"/>
        <v>8</v>
      </c>
      <c r="H104" s="1">
        <f t="shared" si="7"/>
        <v>8.9887640449438209</v>
      </c>
    </row>
    <row r="105" spans="1:8">
      <c r="A105" s="71">
        <v>104</v>
      </c>
      <c r="B105" s="72" t="s">
        <v>17</v>
      </c>
      <c r="C105" s="2">
        <v>0</v>
      </c>
      <c r="D105" s="2">
        <v>3</v>
      </c>
      <c r="E105" s="67">
        <v>5</v>
      </c>
      <c r="F105" s="67">
        <v>0</v>
      </c>
      <c r="G105" s="19">
        <f t="shared" si="6"/>
        <v>8</v>
      </c>
      <c r="H105" s="1">
        <f t="shared" si="7"/>
        <v>8.9887640449438209</v>
      </c>
    </row>
    <row r="106" spans="1:8">
      <c r="A106" s="71">
        <v>105</v>
      </c>
      <c r="B106" s="72" t="s">
        <v>20</v>
      </c>
      <c r="C106" s="2">
        <v>3</v>
      </c>
      <c r="D106" s="2">
        <v>0</v>
      </c>
      <c r="E106" s="19">
        <v>5</v>
      </c>
      <c r="F106" s="19">
        <v>0</v>
      </c>
      <c r="G106" s="19">
        <f t="shared" si="6"/>
        <v>8</v>
      </c>
      <c r="H106" s="1">
        <f t="shared" si="7"/>
        <v>8.9887640449438209</v>
      </c>
    </row>
    <row r="107" spans="1:8">
      <c r="A107" s="71">
        <v>106</v>
      </c>
      <c r="B107" s="72" t="s">
        <v>1</v>
      </c>
      <c r="C107" s="2">
        <v>0</v>
      </c>
      <c r="D107" s="2">
        <v>6</v>
      </c>
      <c r="E107" s="67">
        <v>1</v>
      </c>
      <c r="F107" s="67">
        <v>0</v>
      </c>
      <c r="G107" s="19">
        <f t="shared" si="6"/>
        <v>7</v>
      </c>
      <c r="H107" s="1">
        <f t="shared" si="7"/>
        <v>7.8651685393258424</v>
      </c>
    </row>
    <row r="108" spans="1:8">
      <c r="A108" s="71">
        <v>107</v>
      </c>
      <c r="B108" s="72" t="s">
        <v>4</v>
      </c>
      <c r="C108" s="2">
        <v>1</v>
      </c>
      <c r="D108" s="2">
        <v>1</v>
      </c>
      <c r="E108" s="67">
        <v>5</v>
      </c>
      <c r="F108" s="67">
        <v>0</v>
      </c>
      <c r="G108" s="19">
        <f t="shared" si="6"/>
        <v>7</v>
      </c>
      <c r="H108" s="1">
        <f t="shared" si="7"/>
        <v>7.8651685393258424</v>
      </c>
    </row>
    <row r="109" spans="1:8">
      <c r="A109" s="71">
        <v>108</v>
      </c>
      <c r="B109" s="72" t="s">
        <v>24</v>
      </c>
      <c r="C109" s="2">
        <v>0</v>
      </c>
      <c r="D109" s="2">
        <v>0</v>
      </c>
      <c r="E109" s="67">
        <v>5</v>
      </c>
      <c r="F109" s="67">
        <v>2</v>
      </c>
      <c r="G109" s="19">
        <f t="shared" si="6"/>
        <v>7</v>
      </c>
      <c r="H109" s="1">
        <f t="shared" si="7"/>
        <v>7.8651685393258424</v>
      </c>
    </row>
    <row r="110" spans="1:8">
      <c r="A110" s="71">
        <v>109</v>
      </c>
      <c r="B110" s="72" t="s">
        <v>25</v>
      </c>
      <c r="C110" s="2">
        <v>0</v>
      </c>
      <c r="D110" s="2">
        <v>0</v>
      </c>
      <c r="E110" s="19">
        <v>5</v>
      </c>
      <c r="F110" s="19">
        <v>2</v>
      </c>
      <c r="G110" s="19">
        <f t="shared" si="6"/>
        <v>7</v>
      </c>
      <c r="H110" s="1">
        <f t="shared" si="7"/>
        <v>7.8651685393258424</v>
      </c>
    </row>
    <row r="111" spans="1:8">
      <c r="A111" s="71">
        <v>110</v>
      </c>
      <c r="B111" s="72" t="s">
        <v>28</v>
      </c>
      <c r="C111" s="2">
        <v>5</v>
      </c>
      <c r="D111" s="2">
        <v>0</v>
      </c>
      <c r="E111" s="67">
        <v>1</v>
      </c>
      <c r="F111" s="67">
        <v>1</v>
      </c>
      <c r="G111" s="19">
        <f t="shared" si="6"/>
        <v>7</v>
      </c>
      <c r="H111" s="1">
        <f t="shared" si="7"/>
        <v>7.8651685393258424</v>
      </c>
    </row>
    <row r="112" spans="1:8">
      <c r="A112" s="71">
        <v>111</v>
      </c>
      <c r="B112" s="72" t="s">
        <v>29</v>
      </c>
      <c r="C112" s="2">
        <v>0</v>
      </c>
      <c r="D112" s="2">
        <v>0</v>
      </c>
      <c r="E112" s="67">
        <v>5</v>
      </c>
      <c r="F112" s="67">
        <v>2</v>
      </c>
      <c r="G112" s="19">
        <f t="shared" si="6"/>
        <v>7</v>
      </c>
      <c r="H112" s="1">
        <f t="shared" si="7"/>
        <v>7.8651685393258424</v>
      </c>
    </row>
    <row r="113" spans="1:8">
      <c r="A113" s="71">
        <v>112</v>
      </c>
      <c r="B113" s="72" t="s">
        <v>1</v>
      </c>
      <c r="C113" s="2">
        <v>0</v>
      </c>
      <c r="D113" s="2">
        <v>1</v>
      </c>
      <c r="E113" s="19">
        <v>5</v>
      </c>
      <c r="F113" s="19">
        <v>0</v>
      </c>
      <c r="G113" s="19">
        <f t="shared" si="6"/>
        <v>6</v>
      </c>
      <c r="H113" s="1">
        <f t="shared" si="7"/>
        <v>6.7415730337078648</v>
      </c>
    </row>
    <row r="114" spans="1:8">
      <c r="A114" s="71">
        <v>113</v>
      </c>
      <c r="B114" s="72" t="s">
        <v>5</v>
      </c>
      <c r="C114" s="2">
        <v>0</v>
      </c>
      <c r="D114" s="2">
        <v>3</v>
      </c>
      <c r="E114" s="67">
        <v>3</v>
      </c>
      <c r="F114" s="67">
        <v>0</v>
      </c>
      <c r="G114" s="19">
        <f t="shared" si="6"/>
        <v>6</v>
      </c>
      <c r="H114" s="1">
        <f t="shared" si="7"/>
        <v>6.7415730337078648</v>
      </c>
    </row>
    <row r="115" spans="1:8">
      <c r="A115" s="71">
        <v>114</v>
      </c>
      <c r="B115" s="72" t="s">
        <v>5</v>
      </c>
      <c r="C115" s="2">
        <v>0</v>
      </c>
      <c r="D115" s="2">
        <v>1</v>
      </c>
      <c r="E115" s="67">
        <v>5</v>
      </c>
      <c r="F115" s="67">
        <v>0</v>
      </c>
      <c r="G115" s="19">
        <f t="shared" si="6"/>
        <v>6</v>
      </c>
      <c r="H115" s="1">
        <f t="shared" si="7"/>
        <v>6.7415730337078648</v>
      </c>
    </row>
    <row r="116" spans="1:8">
      <c r="A116" s="71">
        <v>115</v>
      </c>
      <c r="B116" s="72" t="s">
        <v>7</v>
      </c>
      <c r="C116" s="2">
        <v>1</v>
      </c>
      <c r="D116" s="2">
        <v>3</v>
      </c>
      <c r="E116" s="67">
        <v>2</v>
      </c>
      <c r="F116" s="67">
        <v>0</v>
      </c>
      <c r="G116" s="19">
        <f t="shared" si="6"/>
        <v>6</v>
      </c>
      <c r="H116" s="1">
        <f t="shared" si="7"/>
        <v>6.7415730337078648</v>
      </c>
    </row>
    <row r="117" spans="1:8">
      <c r="A117" s="71">
        <v>116</v>
      </c>
      <c r="B117" s="72" t="s">
        <v>15</v>
      </c>
      <c r="C117" s="2">
        <v>3</v>
      </c>
      <c r="D117" s="2">
        <v>0</v>
      </c>
      <c r="E117" s="67">
        <v>0</v>
      </c>
      <c r="F117" s="67">
        <v>3</v>
      </c>
      <c r="G117" s="19">
        <f t="shared" si="6"/>
        <v>6</v>
      </c>
      <c r="H117" s="1">
        <f t="shared" si="7"/>
        <v>6.7415730337078648</v>
      </c>
    </row>
    <row r="118" spans="1:8">
      <c r="A118" s="71">
        <v>117</v>
      </c>
      <c r="B118" s="72" t="s">
        <v>17</v>
      </c>
      <c r="C118" s="2">
        <v>3</v>
      </c>
      <c r="D118" s="2">
        <v>0</v>
      </c>
      <c r="E118" s="19">
        <v>0</v>
      </c>
      <c r="F118" s="19">
        <v>3</v>
      </c>
      <c r="G118" s="19">
        <f t="shared" si="6"/>
        <v>6</v>
      </c>
      <c r="H118" s="1">
        <f t="shared" si="7"/>
        <v>6.7415730337078648</v>
      </c>
    </row>
    <row r="119" spans="1:8">
      <c r="A119" s="71">
        <v>118</v>
      </c>
      <c r="B119" s="72" t="s">
        <v>30</v>
      </c>
      <c r="C119" s="2">
        <v>0</v>
      </c>
      <c r="D119" s="2">
        <v>6</v>
      </c>
      <c r="E119" s="19">
        <v>0</v>
      </c>
      <c r="F119" s="19">
        <v>0</v>
      </c>
      <c r="G119" s="19">
        <f t="shared" si="6"/>
        <v>6</v>
      </c>
      <c r="H119" s="1">
        <f t="shared" si="7"/>
        <v>6.7415730337078648</v>
      </c>
    </row>
    <row r="120" spans="1:8">
      <c r="A120" s="71">
        <v>119</v>
      </c>
      <c r="B120" s="72" t="s">
        <v>33</v>
      </c>
      <c r="C120" s="2">
        <v>3</v>
      </c>
      <c r="D120" s="2">
        <v>0</v>
      </c>
      <c r="E120" s="67">
        <v>3</v>
      </c>
      <c r="F120" s="67">
        <v>0</v>
      </c>
      <c r="G120" s="19">
        <f t="shared" si="6"/>
        <v>6</v>
      </c>
      <c r="H120" s="1">
        <f t="shared" si="7"/>
        <v>6.7415730337078648</v>
      </c>
    </row>
    <row r="121" spans="1:8">
      <c r="A121" s="71">
        <v>120</v>
      </c>
      <c r="B121" s="72" t="s">
        <v>36</v>
      </c>
      <c r="C121" s="2">
        <v>1</v>
      </c>
      <c r="D121" s="2">
        <v>0</v>
      </c>
      <c r="E121" s="67">
        <v>5</v>
      </c>
      <c r="F121" s="67">
        <v>0</v>
      </c>
      <c r="G121" s="19">
        <f t="shared" si="6"/>
        <v>6</v>
      </c>
      <c r="H121" s="1">
        <f t="shared" si="7"/>
        <v>6.7415730337078648</v>
      </c>
    </row>
    <row r="122" spans="1:8">
      <c r="A122" s="71">
        <v>121</v>
      </c>
      <c r="B122" s="72" t="s">
        <v>1</v>
      </c>
      <c r="C122" s="2">
        <v>0</v>
      </c>
      <c r="D122" s="2">
        <v>2</v>
      </c>
      <c r="E122" s="67">
        <v>3</v>
      </c>
      <c r="F122" s="67">
        <v>0</v>
      </c>
      <c r="G122" s="19">
        <f t="shared" si="6"/>
        <v>5</v>
      </c>
      <c r="H122" s="1">
        <f t="shared" si="7"/>
        <v>5.6179775280898872</v>
      </c>
    </row>
    <row r="123" spans="1:8">
      <c r="A123" s="71">
        <v>122</v>
      </c>
      <c r="B123" s="72" t="s">
        <v>5</v>
      </c>
      <c r="C123" s="2">
        <v>2</v>
      </c>
      <c r="D123" s="2">
        <v>2</v>
      </c>
      <c r="E123" s="67">
        <v>1</v>
      </c>
      <c r="F123" s="67">
        <v>0</v>
      </c>
      <c r="G123" s="19">
        <f t="shared" si="6"/>
        <v>5</v>
      </c>
      <c r="H123" s="1">
        <f t="shared" si="7"/>
        <v>5.6179775280898872</v>
      </c>
    </row>
    <row r="124" spans="1:8">
      <c r="A124" s="71">
        <v>123</v>
      </c>
      <c r="B124" s="72" t="s">
        <v>18</v>
      </c>
      <c r="C124" s="2">
        <v>0</v>
      </c>
      <c r="D124" s="2">
        <v>0</v>
      </c>
      <c r="E124" s="67">
        <v>5</v>
      </c>
      <c r="F124" s="67">
        <v>0</v>
      </c>
      <c r="G124" s="19">
        <f t="shared" si="6"/>
        <v>5</v>
      </c>
      <c r="H124" s="1">
        <f t="shared" si="7"/>
        <v>5.6179775280898872</v>
      </c>
    </row>
    <row r="125" spans="1:8">
      <c r="A125" s="71">
        <v>124</v>
      </c>
      <c r="B125" s="72" t="s">
        <v>33</v>
      </c>
      <c r="C125" s="2">
        <v>0</v>
      </c>
      <c r="D125" s="2">
        <v>0</v>
      </c>
      <c r="E125" s="67">
        <v>5</v>
      </c>
      <c r="F125" s="67">
        <v>0</v>
      </c>
      <c r="G125" s="19">
        <f t="shared" si="6"/>
        <v>5</v>
      </c>
      <c r="H125" s="1">
        <f t="shared" si="7"/>
        <v>5.6179775280898872</v>
      </c>
    </row>
    <row r="126" spans="1:8">
      <c r="A126" s="71">
        <v>125</v>
      </c>
      <c r="B126" s="72" t="s">
        <v>35</v>
      </c>
      <c r="C126" s="2">
        <v>0</v>
      </c>
      <c r="D126" s="2">
        <v>1</v>
      </c>
      <c r="E126" s="19">
        <v>4</v>
      </c>
      <c r="F126" s="19">
        <v>0</v>
      </c>
      <c r="G126" s="19">
        <f t="shared" si="6"/>
        <v>5</v>
      </c>
      <c r="H126" s="1">
        <f t="shared" si="7"/>
        <v>5.6179775280898872</v>
      </c>
    </row>
    <row r="127" spans="1:8">
      <c r="A127" s="71">
        <v>126</v>
      </c>
      <c r="B127" s="72" t="s">
        <v>36</v>
      </c>
      <c r="C127" s="2">
        <v>0</v>
      </c>
      <c r="D127" s="2">
        <v>0</v>
      </c>
      <c r="E127" s="19">
        <v>5</v>
      </c>
      <c r="F127" s="19">
        <v>0</v>
      </c>
      <c r="G127" s="19">
        <f t="shared" si="6"/>
        <v>5</v>
      </c>
      <c r="H127" s="1">
        <f t="shared" si="7"/>
        <v>5.6179775280898872</v>
      </c>
    </row>
    <row r="128" spans="1:8">
      <c r="A128" s="71">
        <v>127</v>
      </c>
      <c r="B128" s="72" t="s">
        <v>1</v>
      </c>
      <c r="C128" s="2">
        <v>0</v>
      </c>
      <c r="D128" s="2">
        <v>2</v>
      </c>
      <c r="E128" s="19">
        <v>0</v>
      </c>
      <c r="F128" s="19">
        <v>2</v>
      </c>
      <c r="G128" s="19">
        <f t="shared" si="6"/>
        <v>4</v>
      </c>
      <c r="H128" s="1">
        <f t="shared" si="7"/>
        <v>4.4943820224719104</v>
      </c>
    </row>
    <row r="129" spans="1:8">
      <c r="A129" s="71">
        <v>128</v>
      </c>
      <c r="B129" s="32" t="s">
        <v>3</v>
      </c>
      <c r="C129" s="2">
        <v>1</v>
      </c>
      <c r="D129" s="2">
        <v>0</v>
      </c>
      <c r="E129" s="67">
        <v>2</v>
      </c>
      <c r="F129" s="67">
        <v>1</v>
      </c>
      <c r="G129" s="19">
        <f t="shared" si="6"/>
        <v>4</v>
      </c>
      <c r="H129" s="1">
        <f t="shared" si="7"/>
        <v>4.4943820224719104</v>
      </c>
    </row>
    <row r="130" spans="1:8">
      <c r="A130" s="71">
        <v>129</v>
      </c>
      <c r="B130" s="72" t="s">
        <v>36</v>
      </c>
      <c r="C130" s="2">
        <v>1</v>
      </c>
      <c r="D130" s="2">
        <v>3</v>
      </c>
      <c r="E130" s="19">
        <v>0</v>
      </c>
      <c r="F130" s="19">
        <v>0</v>
      </c>
      <c r="G130" s="19">
        <f t="shared" ref="G130:G139" si="8">C130+D130+E130+F130</f>
        <v>4</v>
      </c>
      <c r="H130" s="1">
        <f t="shared" ref="H130:H143" si="9">G130/MAX($G$2:$G$150)*100</f>
        <v>4.4943820224719104</v>
      </c>
    </row>
    <row r="131" spans="1:8">
      <c r="A131" s="71">
        <v>130</v>
      </c>
      <c r="B131" s="72" t="s">
        <v>39</v>
      </c>
      <c r="C131" s="2">
        <v>0</v>
      </c>
      <c r="D131" s="2">
        <v>0</v>
      </c>
      <c r="E131" s="67">
        <v>3</v>
      </c>
      <c r="F131" s="67">
        <v>0</v>
      </c>
      <c r="G131" s="19">
        <f t="shared" si="8"/>
        <v>3</v>
      </c>
      <c r="H131" s="1">
        <f t="shared" si="9"/>
        <v>3.3707865168539324</v>
      </c>
    </row>
    <row r="132" spans="1:8">
      <c r="A132" s="71">
        <v>131</v>
      </c>
      <c r="B132" s="19" t="s">
        <v>39</v>
      </c>
      <c r="C132" s="19">
        <v>0</v>
      </c>
      <c r="D132" s="19">
        <v>0</v>
      </c>
      <c r="E132" s="19">
        <v>0</v>
      </c>
      <c r="F132" s="19">
        <v>3</v>
      </c>
      <c r="G132" s="19">
        <f t="shared" si="8"/>
        <v>3</v>
      </c>
      <c r="H132" s="1">
        <f t="shared" si="9"/>
        <v>3.3707865168539324</v>
      </c>
    </row>
    <row r="133" spans="1:8">
      <c r="A133" s="71">
        <v>132</v>
      </c>
      <c r="B133" s="72" t="s">
        <v>5</v>
      </c>
      <c r="C133" s="2">
        <v>0</v>
      </c>
      <c r="D133" s="2">
        <v>0</v>
      </c>
      <c r="E133" s="19">
        <v>3</v>
      </c>
      <c r="F133" s="19">
        <v>0</v>
      </c>
      <c r="G133" s="19">
        <f t="shared" si="8"/>
        <v>3</v>
      </c>
      <c r="H133" s="1">
        <f t="shared" si="9"/>
        <v>3.3707865168539324</v>
      </c>
    </row>
    <row r="134" spans="1:8">
      <c r="A134" s="71">
        <v>133</v>
      </c>
      <c r="B134" s="72" t="s">
        <v>19</v>
      </c>
      <c r="C134" s="2">
        <v>0</v>
      </c>
      <c r="D134" s="2">
        <v>0</v>
      </c>
      <c r="E134" s="19">
        <v>3</v>
      </c>
      <c r="F134" s="19">
        <v>0</v>
      </c>
      <c r="G134" s="19">
        <f t="shared" si="8"/>
        <v>3</v>
      </c>
      <c r="H134" s="1">
        <f t="shared" si="9"/>
        <v>3.3707865168539324</v>
      </c>
    </row>
    <row r="135" spans="1:8">
      <c r="A135" s="71">
        <v>134</v>
      </c>
      <c r="B135" s="72" t="s">
        <v>33</v>
      </c>
      <c r="C135" s="2">
        <v>1</v>
      </c>
      <c r="D135" s="2">
        <v>0</v>
      </c>
      <c r="E135" s="67">
        <v>0</v>
      </c>
      <c r="F135" s="67">
        <v>2</v>
      </c>
      <c r="G135" s="19">
        <f t="shared" si="8"/>
        <v>3</v>
      </c>
      <c r="H135" s="1">
        <f t="shared" si="9"/>
        <v>3.3707865168539324</v>
      </c>
    </row>
    <row r="136" spans="1:8">
      <c r="A136" s="71">
        <v>135</v>
      </c>
      <c r="B136" s="72" t="s">
        <v>39</v>
      </c>
      <c r="C136" s="2">
        <v>0</v>
      </c>
      <c r="D136" s="2">
        <v>2</v>
      </c>
      <c r="E136" s="67">
        <v>0</v>
      </c>
      <c r="F136" s="67">
        <v>0</v>
      </c>
      <c r="G136" s="19">
        <f t="shared" si="8"/>
        <v>2</v>
      </c>
      <c r="H136" s="1">
        <f t="shared" si="9"/>
        <v>2.2471910112359552</v>
      </c>
    </row>
    <row r="137" spans="1:8">
      <c r="A137" s="71">
        <v>136</v>
      </c>
      <c r="B137" s="72" t="s">
        <v>4</v>
      </c>
      <c r="C137" s="2">
        <v>0</v>
      </c>
      <c r="D137" s="2">
        <v>0</v>
      </c>
      <c r="E137" s="67">
        <v>0</v>
      </c>
      <c r="F137" s="67">
        <v>2</v>
      </c>
      <c r="G137" s="19">
        <f t="shared" si="8"/>
        <v>2</v>
      </c>
      <c r="H137" s="1">
        <f t="shared" si="9"/>
        <v>2.2471910112359552</v>
      </c>
    </row>
    <row r="138" spans="1:8">
      <c r="A138" s="71">
        <v>137</v>
      </c>
      <c r="B138" s="71" t="s">
        <v>31</v>
      </c>
      <c r="C138" s="2">
        <v>0</v>
      </c>
      <c r="D138" s="2">
        <v>0</v>
      </c>
      <c r="E138" s="67">
        <v>1</v>
      </c>
      <c r="F138" s="67">
        <v>0</v>
      </c>
      <c r="G138" s="19">
        <f t="shared" si="8"/>
        <v>1</v>
      </c>
      <c r="H138" s="1">
        <f t="shared" si="9"/>
        <v>1.1235955056179776</v>
      </c>
    </row>
    <row r="139" spans="1:8">
      <c r="A139" s="71">
        <v>138</v>
      </c>
      <c r="B139" s="19" t="s">
        <v>43</v>
      </c>
      <c r="C139" s="19">
        <v>0</v>
      </c>
      <c r="D139" s="19">
        <v>0</v>
      </c>
      <c r="E139" s="19">
        <v>0</v>
      </c>
      <c r="F139" s="19">
        <v>0</v>
      </c>
      <c r="G139" s="19">
        <f t="shared" si="8"/>
        <v>0</v>
      </c>
      <c r="H139" s="1">
        <f t="shared" si="9"/>
        <v>0</v>
      </c>
    </row>
    <row r="140" spans="1:8">
      <c r="A140" s="71">
        <v>139</v>
      </c>
      <c r="B140" s="19" t="s">
        <v>43</v>
      </c>
      <c r="C140" s="19">
        <v>0</v>
      </c>
      <c r="D140" s="19">
        <v>0</v>
      </c>
      <c r="E140" s="19">
        <v>0</v>
      </c>
      <c r="F140" s="19">
        <v>0</v>
      </c>
      <c r="G140" s="67">
        <v>0</v>
      </c>
      <c r="H140" s="1">
        <f t="shared" si="9"/>
        <v>0</v>
      </c>
    </row>
    <row r="141" spans="1:8">
      <c r="A141" s="71">
        <v>140</v>
      </c>
      <c r="B141" s="19" t="s">
        <v>43</v>
      </c>
      <c r="C141" s="19">
        <v>0</v>
      </c>
      <c r="D141" s="19">
        <v>0</v>
      </c>
      <c r="E141" s="19">
        <v>0</v>
      </c>
      <c r="F141" s="19">
        <v>0</v>
      </c>
      <c r="G141" s="67">
        <v>0</v>
      </c>
      <c r="H141" s="1">
        <f t="shared" si="9"/>
        <v>0</v>
      </c>
    </row>
    <row r="142" spans="1:8">
      <c r="A142" s="71">
        <v>141</v>
      </c>
      <c r="B142" s="71" t="s">
        <v>31</v>
      </c>
      <c r="C142" s="2">
        <v>0</v>
      </c>
      <c r="D142" s="2">
        <v>0</v>
      </c>
      <c r="E142" s="19">
        <v>0</v>
      </c>
      <c r="F142" s="19">
        <v>0</v>
      </c>
      <c r="G142" s="19">
        <f>C142+D142+E142+F142</f>
        <v>0</v>
      </c>
      <c r="H142" s="1">
        <f t="shared" si="9"/>
        <v>0</v>
      </c>
    </row>
    <row r="143" spans="1:8">
      <c r="A143" s="71">
        <v>142</v>
      </c>
      <c r="B143" s="72" t="s">
        <v>33</v>
      </c>
      <c r="C143" s="2">
        <v>0</v>
      </c>
      <c r="D143" s="2">
        <v>0</v>
      </c>
      <c r="E143" s="67">
        <v>0</v>
      </c>
      <c r="F143" s="67">
        <v>0</v>
      </c>
      <c r="G143" s="19">
        <f>C143+D143+E143+F143</f>
        <v>0</v>
      </c>
      <c r="H143" s="1">
        <f t="shared" si="9"/>
        <v>0</v>
      </c>
    </row>
    <row r="144" spans="1:8" s="3" customFormat="1">
      <c r="A144" s="73"/>
      <c r="B144" s="74"/>
    </row>
    <row r="145" spans="1:6" s="3" customFormat="1">
      <c r="A145" s="73"/>
      <c r="B145" s="74"/>
    </row>
    <row r="146" spans="1:6" s="3" customFormat="1">
      <c r="A146" s="73"/>
      <c r="B146" s="74"/>
    </row>
    <row r="147" spans="1:6" s="3" customFormat="1">
      <c r="A147" s="75"/>
      <c r="B147" s="74"/>
    </row>
    <row r="148" spans="1:6" s="3" customFormat="1">
      <c r="A148" s="73"/>
      <c r="B148" s="74"/>
    </row>
    <row r="149" spans="1:6" s="3" customFormat="1">
      <c r="A149" s="73"/>
      <c r="B149" s="74"/>
    </row>
    <row r="150" spans="1:6" s="3" customFormat="1">
      <c r="A150" s="73"/>
      <c r="B150" s="74"/>
    </row>
    <row r="151" spans="1:6" s="3" customFormat="1">
      <c r="A151" s="73"/>
      <c r="B151" s="74"/>
    </row>
    <row r="152" spans="1:6" s="3" customFormat="1">
      <c r="A152" s="73"/>
      <c r="B152" s="74"/>
    </row>
    <row r="153" spans="1:6" s="3" customFormat="1">
      <c r="A153" s="73"/>
      <c r="B153" s="74"/>
    </row>
    <row r="154" spans="1:6" s="3" customFormat="1">
      <c r="A154" s="73"/>
      <c r="B154" s="74"/>
    </row>
    <row r="155" spans="1:6" s="3" customFormat="1">
      <c r="A155" s="73"/>
      <c r="B155" s="74"/>
    </row>
    <row r="156" spans="1:6" s="3" customFormat="1">
      <c r="A156" s="73"/>
      <c r="B156" s="74"/>
    </row>
    <row r="157" spans="1:6" s="3" customFormat="1">
      <c r="A157" s="73"/>
      <c r="B157" s="74"/>
    </row>
    <row r="158" spans="1:6" s="3" customFormat="1">
      <c r="A158" s="73"/>
      <c r="B158" s="74"/>
    </row>
    <row r="159" spans="1:6" s="3" customFormat="1">
      <c r="A159" s="73"/>
      <c r="B159" s="74"/>
      <c r="E159" s="4"/>
      <c r="F159" s="4"/>
    </row>
    <row r="160" spans="1:6" s="3" customFormat="1">
      <c r="A160" s="73"/>
      <c r="B160" s="74"/>
    </row>
    <row r="161" spans="1:2" s="3" customFormat="1">
      <c r="A161" s="73"/>
      <c r="B161" s="74"/>
    </row>
    <row r="162" spans="1:2" s="3" customFormat="1">
      <c r="A162" s="73"/>
      <c r="B162" s="74"/>
    </row>
  </sheetData>
  <sortState ref="B2:I166">
    <sortCondition descending="1" ref="G2:G166"/>
    <sortCondition ref="B2:B16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8"/>
  <sheetViews>
    <sheetView tabSelected="1" topLeftCell="A10" workbookViewId="0">
      <selection activeCell="B9" sqref="B9"/>
    </sheetView>
  </sheetViews>
  <sheetFormatPr defaultRowHeight="15"/>
  <cols>
    <col min="1" max="1" width="2.28515625" style="77" customWidth="1"/>
    <col min="2" max="2" width="11.28515625" style="77" customWidth="1"/>
    <col min="3" max="3" width="2.140625" style="77" bestFit="1" customWidth="1"/>
    <col min="4" max="4" width="3.42578125" style="77" bestFit="1" customWidth="1"/>
    <col min="5" max="8" width="3" style="77" bestFit="1" customWidth="1"/>
    <col min="9" max="9" width="6.5703125" style="77" hidden="1" customWidth="1"/>
    <col min="10" max="18" width="3" style="77" hidden="1" customWidth="1"/>
    <col min="19" max="19" width="4" style="77" hidden="1" customWidth="1"/>
    <col min="20" max="20" width="5.5703125" style="99" bestFit="1" customWidth="1"/>
    <col min="21" max="21" width="6.5703125" style="100" bestFit="1" customWidth="1"/>
    <col min="22" max="22" width="6.5703125" style="77" hidden="1" customWidth="1"/>
    <col min="23" max="23" width="4" style="77" hidden="1" customWidth="1"/>
    <col min="24" max="24" width="5.28515625" style="21" customWidth="1"/>
    <col min="25" max="16384" width="9.140625" style="77"/>
  </cols>
  <sheetData>
    <row r="1" spans="1:24" s="79" customFormat="1" ht="61.5" customHeight="1">
      <c r="A1" s="78" t="s">
        <v>51</v>
      </c>
      <c r="B1" s="79" t="s">
        <v>52</v>
      </c>
      <c r="C1" s="78" t="s">
        <v>40</v>
      </c>
      <c r="D1" s="79">
        <v>1</v>
      </c>
      <c r="E1" s="79">
        <v>2</v>
      </c>
      <c r="F1" s="79">
        <v>3</v>
      </c>
      <c r="G1" s="79">
        <v>4</v>
      </c>
      <c r="H1" s="78" t="s">
        <v>57</v>
      </c>
      <c r="T1" s="80" t="s">
        <v>58</v>
      </c>
      <c r="U1" s="81" t="s">
        <v>59</v>
      </c>
      <c r="V1" s="20"/>
      <c r="X1" s="78" t="s">
        <v>60</v>
      </c>
    </row>
    <row r="2" spans="1:24">
      <c r="A2" s="77">
        <v>2</v>
      </c>
      <c r="B2" s="72" t="s">
        <v>9</v>
      </c>
      <c r="C2" s="71">
        <v>1</v>
      </c>
      <c r="D2" s="2">
        <v>27</v>
      </c>
      <c r="E2" s="2">
        <v>18</v>
      </c>
      <c r="F2" s="19">
        <v>21</v>
      </c>
      <c r="G2" s="19">
        <v>23</v>
      </c>
      <c r="H2" s="82">
        <f t="shared" ref="H2:H33" si="0">D2+E2+F2+G2</f>
        <v>89</v>
      </c>
      <c r="I2" s="5">
        <f t="shared" ref="I2:I33" si="1">H2/MAX($H$2:$H$150)*100</f>
        <v>100</v>
      </c>
      <c r="J2" s="66">
        <v>45</v>
      </c>
      <c r="K2" s="66">
        <v>35</v>
      </c>
      <c r="L2" s="66">
        <v>30</v>
      </c>
      <c r="M2" s="66">
        <v>30</v>
      </c>
      <c r="N2" s="66">
        <v>33</v>
      </c>
      <c r="O2" s="66">
        <v>46</v>
      </c>
      <c r="P2" s="66">
        <v>49</v>
      </c>
      <c r="Q2" s="66">
        <v>48</v>
      </c>
      <c r="R2" s="66">
        <v>45</v>
      </c>
      <c r="S2" s="66">
        <f t="shared" ref="S2:S33" si="2">SUM(J2:R2)</f>
        <v>361</v>
      </c>
      <c r="T2" s="83">
        <f t="shared" ref="T2:T33" si="3">AVERAGE(J2:R2)</f>
        <v>40.111111111111114</v>
      </c>
      <c r="U2" s="28">
        <f>AVERAGE(H2:H5)+T2*4</f>
        <v>231.94444444444446</v>
      </c>
      <c r="V2" s="1">
        <f>T2/40.11*100</f>
        <v>100.00277015983824</v>
      </c>
      <c r="W2" s="66">
        <f>I2+V2/4</f>
        <v>125.00069253995956</v>
      </c>
      <c r="X2" s="21" t="s">
        <v>47</v>
      </c>
    </row>
    <row r="3" spans="1:24">
      <c r="A3" s="77">
        <v>2</v>
      </c>
      <c r="B3" s="72" t="s">
        <v>9</v>
      </c>
      <c r="C3" s="71">
        <v>2</v>
      </c>
      <c r="D3" s="2">
        <v>28</v>
      </c>
      <c r="E3" s="2">
        <v>5</v>
      </c>
      <c r="F3" s="67">
        <v>15</v>
      </c>
      <c r="G3" s="67">
        <v>25</v>
      </c>
      <c r="H3" s="84">
        <f t="shared" si="0"/>
        <v>73</v>
      </c>
      <c r="I3" s="5">
        <f t="shared" si="1"/>
        <v>82.022471910112358</v>
      </c>
      <c r="J3" s="66">
        <v>45</v>
      </c>
      <c r="K3" s="66">
        <v>35</v>
      </c>
      <c r="L3" s="66">
        <v>30</v>
      </c>
      <c r="M3" s="66">
        <v>30</v>
      </c>
      <c r="N3" s="66">
        <v>33</v>
      </c>
      <c r="O3" s="66">
        <v>46</v>
      </c>
      <c r="P3" s="66">
        <v>49</v>
      </c>
      <c r="Q3" s="66">
        <v>48</v>
      </c>
      <c r="R3" s="66">
        <v>45</v>
      </c>
      <c r="S3" s="66">
        <f t="shared" si="2"/>
        <v>361</v>
      </c>
      <c r="T3" s="64">
        <f t="shared" si="3"/>
        <v>40.111111111111114</v>
      </c>
      <c r="U3" s="85"/>
      <c r="V3" s="1">
        <f t="shared" ref="V3:V33" si="4">T3/40.11*100</f>
        <v>100.00277015983824</v>
      </c>
      <c r="W3" s="66">
        <f t="shared" ref="W3:W33" si="5">I3+V3/4</f>
        <v>107.02316445007192</v>
      </c>
    </row>
    <row r="4" spans="1:24">
      <c r="A4" s="77">
        <v>2</v>
      </c>
      <c r="B4" s="72" t="s">
        <v>9</v>
      </c>
      <c r="C4" s="71">
        <v>3</v>
      </c>
      <c r="D4" s="2">
        <v>25</v>
      </c>
      <c r="E4" s="2">
        <v>7</v>
      </c>
      <c r="F4" s="67">
        <v>5</v>
      </c>
      <c r="G4" s="67">
        <v>25</v>
      </c>
      <c r="H4" s="84">
        <f t="shared" si="0"/>
        <v>62</v>
      </c>
      <c r="I4" s="5">
        <f t="shared" si="1"/>
        <v>69.662921348314612</v>
      </c>
      <c r="J4" s="66">
        <v>45</v>
      </c>
      <c r="K4" s="66">
        <v>35</v>
      </c>
      <c r="L4" s="66">
        <v>30</v>
      </c>
      <c r="M4" s="66">
        <v>30</v>
      </c>
      <c r="N4" s="66">
        <v>33</v>
      </c>
      <c r="O4" s="66">
        <v>46</v>
      </c>
      <c r="P4" s="66">
        <v>49</v>
      </c>
      <c r="Q4" s="66">
        <v>48</v>
      </c>
      <c r="R4" s="66">
        <v>45</v>
      </c>
      <c r="S4" s="66">
        <f t="shared" si="2"/>
        <v>361</v>
      </c>
      <c r="T4" s="64">
        <f t="shared" si="3"/>
        <v>40.111111111111114</v>
      </c>
      <c r="U4" s="85"/>
      <c r="V4" s="1">
        <f t="shared" si="4"/>
        <v>100.00277015983824</v>
      </c>
      <c r="W4" s="66">
        <f t="shared" si="5"/>
        <v>94.66361388827417</v>
      </c>
    </row>
    <row r="5" spans="1:24" s="79" customFormat="1">
      <c r="A5" s="79">
        <v>2</v>
      </c>
      <c r="B5" s="101" t="s">
        <v>9</v>
      </c>
      <c r="C5" s="102">
        <v>4</v>
      </c>
      <c r="D5" s="6">
        <v>14</v>
      </c>
      <c r="E5" s="6">
        <v>0</v>
      </c>
      <c r="F5" s="86">
        <v>23</v>
      </c>
      <c r="G5" s="86">
        <v>25</v>
      </c>
      <c r="H5" s="84">
        <f t="shared" si="0"/>
        <v>62</v>
      </c>
      <c r="I5" s="7">
        <f t="shared" si="1"/>
        <v>69.662921348314612</v>
      </c>
      <c r="J5" s="87">
        <v>45</v>
      </c>
      <c r="K5" s="87">
        <v>35</v>
      </c>
      <c r="L5" s="87">
        <v>30</v>
      </c>
      <c r="M5" s="87">
        <v>30</v>
      </c>
      <c r="N5" s="87">
        <v>33</v>
      </c>
      <c r="O5" s="87">
        <v>46</v>
      </c>
      <c r="P5" s="87">
        <v>49</v>
      </c>
      <c r="Q5" s="87">
        <v>48</v>
      </c>
      <c r="R5" s="87">
        <v>45</v>
      </c>
      <c r="S5" s="87">
        <f t="shared" si="2"/>
        <v>361</v>
      </c>
      <c r="T5" s="88">
        <f t="shared" si="3"/>
        <v>40.111111111111114</v>
      </c>
      <c r="U5" s="89"/>
      <c r="V5" s="8">
        <f t="shared" si="4"/>
        <v>100.00277015983824</v>
      </c>
      <c r="W5" s="87">
        <f t="shared" si="5"/>
        <v>94.66361388827417</v>
      </c>
      <c r="X5" s="20"/>
    </row>
    <row r="6" spans="1:24">
      <c r="A6" s="77">
        <v>2</v>
      </c>
      <c r="B6" s="72" t="s">
        <v>61</v>
      </c>
      <c r="C6" s="71">
        <v>1</v>
      </c>
      <c r="D6" s="17">
        <v>10</v>
      </c>
      <c r="E6" s="2">
        <v>6</v>
      </c>
      <c r="F6" s="19">
        <v>5</v>
      </c>
      <c r="G6" s="19">
        <v>2</v>
      </c>
      <c r="H6" s="90">
        <f t="shared" si="0"/>
        <v>23</v>
      </c>
      <c r="I6" s="5">
        <f t="shared" si="1"/>
        <v>25.842696629213485</v>
      </c>
      <c r="J6" s="66">
        <v>29</v>
      </c>
      <c r="K6" s="66">
        <v>26</v>
      </c>
      <c r="L6" s="66">
        <v>25</v>
      </c>
      <c r="M6" s="66">
        <v>22</v>
      </c>
      <c r="N6" s="66">
        <v>45</v>
      </c>
      <c r="O6" s="66">
        <v>45</v>
      </c>
      <c r="P6" s="66">
        <v>47</v>
      </c>
      <c r="Q6" s="66">
        <v>38</v>
      </c>
      <c r="R6" s="66"/>
      <c r="S6" s="66">
        <f t="shared" si="2"/>
        <v>277</v>
      </c>
      <c r="T6" s="64">
        <f t="shared" si="3"/>
        <v>34.625</v>
      </c>
      <c r="U6" s="85">
        <f>AVERAGE(H6:H8)+T6*4</f>
        <v>153.83333333333334</v>
      </c>
      <c r="V6" s="1">
        <f t="shared" si="4"/>
        <v>86.325105958613818</v>
      </c>
      <c r="W6" s="66">
        <f t="shared" si="5"/>
        <v>47.42397311886694</v>
      </c>
      <c r="X6" s="21" t="s">
        <v>48</v>
      </c>
    </row>
    <row r="7" spans="1:24">
      <c r="A7" s="77">
        <v>2</v>
      </c>
      <c r="B7" s="72" t="s">
        <v>61</v>
      </c>
      <c r="C7" s="71">
        <v>2</v>
      </c>
      <c r="D7" s="2">
        <v>0</v>
      </c>
      <c r="E7" s="2">
        <v>3</v>
      </c>
      <c r="F7" s="67">
        <v>10</v>
      </c>
      <c r="G7" s="67">
        <v>0</v>
      </c>
      <c r="H7" s="84">
        <f t="shared" si="0"/>
        <v>13</v>
      </c>
      <c r="I7" s="5">
        <f t="shared" si="1"/>
        <v>14.606741573033707</v>
      </c>
      <c r="J7" s="66">
        <v>29</v>
      </c>
      <c r="K7" s="66">
        <v>26</v>
      </c>
      <c r="L7" s="66">
        <v>25</v>
      </c>
      <c r="M7" s="66">
        <v>22</v>
      </c>
      <c r="N7" s="66">
        <v>45</v>
      </c>
      <c r="O7" s="66">
        <v>45</v>
      </c>
      <c r="P7" s="66">
        <v>47</v>
      </c>
      <c r="Q7" s="66">
        <v>38</v>
      </c>
      <c r="R7" s="66"/>
      <c r="S7" s="66">
        <f t="shared" si="2"/>
        <v>277</v>
      </c>
      <c r="T7" s="64">
        <f t="shared" si="3"/>
        <v>34.625</v>
      </c>
      <c r="U7" s="85"/>
      <c r="V7" s="1">
        <f t="shared" si="4"/>
        <v>86.325105958613818</v>
      </c>
      <c r="W7" s="66">
        <f t="shared" si="5"/>
        <v>36.188018062687163</v>
      </c>
    </row>
    <row r="8" spans="1:24" s="79" customFormat="1">
      <c r="A8" s="79">
        <v>2</v>
      </c>
      <c r="B8" s="101" t="s">
        <v>61</v>
      </c>
      <c r="C8" s="102">
        <v>3</v>
      </c>
      <c r="D8" s="6">
        <v>0</v>
      </c>
      <c r="E8" s="6">
        <v>2</v>
      </c>
      <c r="F8" s="79">
        <v>5</v>
      </c>
      <c r="G8" s="79">
        <v>3</v>
      </c>
      <c r="H8" s="91">
        <f t="shared" si="0"/>
        <v>10</v>
      </c>
      <c r="I8" s="7">
        <f t="shared" si="1"/>
        <v>11.235955056179774</v>
      </c>
      <c r="J8" s="87">
        <v>29</v>
      </c>
      <c r="K8" s="87">
        <v>26</v>
      </c>
      <c r="L8" s="87">
        <v>25</v>
      </c>
      <c r="M8" s="87">
        <v>22</v>
      </c>
      <c r="N8" s="87">
        <v>45</v>
      </c>
      <c r="O8" s="87">
        <v>45</v>
      </c>
      <c r="P8" s="87">
        <v>47</v>
      </c>
      <c r="Q8" s="87">
        <v>38</v>
      </c>
      <c r="R8" s="87"/>
      <c r="S8" s="87">
        <f t="shared" si="2"/>
        <v>277</v>
      </c>
      <c r="T8" s="88">
        <f t="shared" si="3"/>
        <v>34.625</v>
      </c>
      <c r="U8" s="89"/>
      <c r="V8" s="8">
        <f t="shared" si="4"/>
        <v>86.325105958613818</v>
      </c>
      <c r="W8" s="87">
        <f t="shared" si="5"/>
        <v>32.817231545833231</v>
      </c>
      <c r="X8" s="20"/>
    </row>
    <row r="9" spans="1:24">
      <c r="A9" s="77">
        <v>2</v>
      </c>
      <c r="B9" s="72" t="s">
        <v>63</v>
      </c>
      <c r="C9" s="71">
        <v>1</v>
      </c>
      <c r="D9" s="2">
        <v>0</v>
      </c>
      <c r="E9" s="2">
        <v>1</v>
      </c>
      <c r="F9" s="19">
        <v>7</v>
      </c>
      <c r="G9" s="19">
        <v>2</v>
      </c>
      <c r="H9" s="84">
        <f t="shared" si="0"/>
        <v>10</v>
      </c>
      <c r="I9" s="5">
        <f t="shared" si="1"/>
        <v>11.235955056179774</v>
      </c>
      <c r="J9" s="66">
        <v>20</v>
      </c>
      <c r="K9" s="66">
        <v>21</v>
      </c>
      <c r="L9" s="66">
        <v>35</v>
      </c>
      <c r="M9" s="66">
        <v>29</v>
      </c>
      <c r="N9" s="66">
        <v>38</v>
      </c>
      <c r="O9" s="66">
        <v>45</v>
      </c>
      <c r="P9" s="66">
        <v>44</v>
      </c>
      <c r="Q9" s="66">
        <v>40</v>
      </c>
      <c r="R9" s="66"/>
      <c r="S9" s="66">
        <f t="shared" si="2"/>
        <v>272</v>
      </c>
      <c r="T9" s="64">
        <f t="shared" si="3"/>
        <v>34</v>
      </c>
      <c r="U9" s="85">
        <f>AVERAGE(H9:H11)+T9*4</f>
        <v>145.33333333333334</v>
      </c>
      <c r="V9" s="1">
        <f t="shared" si="4"/>
        <v>84.766891049613562</v>
      </c>
      <c r="W9" s="66">
        <f t="shared" si="5"/>
        <v>32.427677818583163</v>
      </c>
      <c r="X9" s="21" t="s">
        <v>50</v>
      </c>
    </row>
    <row r="10" spans="1:24">
      <c r="A10" s="77">
        <v>2</v>
      </c>
      <c r="B10" s="72" t="s">
        <v>63</v>
      </c>
      <c r="C10" s="71">
        <v>2</v>
      </c>
      <c r="D10" s="2">
        <v>0</v>
      </c>
      <c r="E10" s="2">
        <v>2</v>
      </c>
      <c r="F10" s="67">
        <v>5</v>
      </c>
      <c r="G10" s="67">
        <v>2</v>
      </c>
      <c r="H10" s="84">
        <f t="shared" si="0"/>
        <v>9</v>
      </c>
      <c r="I10" s="5">
        <f t="shared" si="1"/>
        <v>10.112359550561797</v>
      </c>
      <c r="J10" s="66">
        <v>20</v>
      </c>
      <c r="K10" s="66">
        <v>21</v>
      </c>
      <c r="L10" s="66">
        <v>35</v>
      </c>
      <c r="M10" s="66">
        <v>29</v>
      </c>
      <c r="N10" s="66">
        <v>38</v>
      </c>
      <c r="O10" s="66">
        <v>45</v>
      </c>
      <c r="P10" s="66">
        <v>44</v>
      </c>
      <c r="Q10" s="66">
        <v>40</v>
      </c>
      <c r="R10" s="66"/>
      <c r="S10" s="66">
        <f t="shared" si="2"/>
        <v>272</v>
      </c>
      <c r="T10" s="64">
        <f t="shared" si="3"/>
        <v>34</v>
      </c>
      <c r="U10" s="85"/>
      <c r="V10" s="1">
        <f t="shared" si="4"/>
        <v>84.766891049613562</v>
      </c>
      <c r="W10" s="66">
        <f t="shared" si="5"/>
        <v>31.304082312965186</v>
      </c>
    </row>
    <row r="11" spans="1:24" s="79" customFormat="1">
      <c r="A11" s="79">
        <v>2</v>
      </c>
      <c r="B11" s="101" t="s">
        <v>63</v>
      </c>
      <c r="C11" s="102">
        <v>3</v>
      </c>
      <c r="D11" s="6">
        <v>0</v>
      </c>
      <c r="E11" s="6">
        <v>2</v>
      </c>
      <c r="F11" s="86">
        <v>5</v>
      </c>
      <c r="G11" s="86">
        <v>2</v>
      </c>
      <c r="H11" s="91">
        <f t="shared" si="0"/>
        <v>9</v>
      </c>
      <c r="I11" s="7">
        <f t="shared" si="1"/>
        <v>10.112359550561797</v>
      </c>
      <c r="J11" s="87">
        <v>20</v>
      </c>
      <c r="K11" s="87">
        <v>21</v>
      </c>
      <c r="L11" s="87">
        <v>35</v>
      </c>
      <c r="M11" s="87">
        <v>29</v>
      </c>
      <c r="N11" s="87">
        <v>38</v>
      </c>
      <c r="O11" s="87">
        <v>45</v>
      </c>
      <c r="P11" s="87">
        <v>44</v>
      </c>
      <c r="Q11" s="87">
        <v>40</v>
      </c>
      <c r="R11" s="87"/>
      <c r="S11" s="87">
        <f t="shared" si="2"/>
        <v>272</v>
      </c>
      <c r="T11" s="88">
        <f t="shared" si="3"/>
        <v>34</v>
      </c>
      <c r="U11" s="89"/>
      <c r="V11" s="8">
        <f t="shared" si="4"/>
        <v>84.766891049613562</v>
      </c>
      <c r="W11" s="87">
        <f t="shared" si="5"/>
        <v>31.304082312965186</v>
      </c>
      <c r="X11" s="20"/>
    </row>
    <row r="12" spans="1:24">
      <c r="A12" s="77">
        <v>2</v>
      </c>
      <c r="B12" s="72" t="s">
        <v>7</v>
      </c>
      <c r="C12" s="71">
        <v>1</v>
      </c>
      <c r="D12" s="2">
        <v>6</v>
      </c>
      <c r="E12" s="2">
        <v>3</v>
      </c>
      <c r="F12" s="67">
        <v>8</v>
      </c>
      <c r="G12" s="67">
        <v>3</v>
      </c>
      <c r="H12" s="84">
        <f t="shared" si="0"/>
        <v>20</v>
      </c>
      <c r="I12" s="5">
        <f t="shared" si="1"/>
        <v>22.471910112359549</v>
      </c>
      <c r="J12" s="66">
        <v>25</v>
      </c>
      <c r="K12" s="66">
        <v>32</v>
      </c>
      <c r="L12" s="66">
        <v>25</v>
      </c>
      <c r="M12" s="66">
        <v>45</v>
      </c>
      <c r="N12" s="66">
        <v>30</v>
      </c>
      <c r="O12" s="66">
        <v>31</v>
      </c>
      <c r="P12" s="66">
        <v>40</v>
      </c>
      <c r="Q12" s="66">
        <v>36</v>
      </c>
      <c r="R12" s="66">
        <v>35</v>
      </c>
      <c r="S12" s="66">
        <f t="shared" si="2"/>
        <v>299</v>
      </c>
      <c r="T12" s="64">
        <f t="shared" si="3"/>
        <v>33.222222222222221</v>
      </c>
      <c r="U12" s="85">
        <f>AVERAGE(H12:H14)+T12*4</f>
        <v>145.22222222222223</v>
      </c>
      <c r="V12" s="1">
        <f t="shared" si="4"/>
        <v>82.827779162857695</v>
      </c>
      <c r="W12" s="66">
        <f t="shared" si="5"/>
        <v>43.178854903073969</v>
      </c>
      <c r="X12" s="21" t="s">
        <v>50</v>
      </c>
    </row>
    <row r="13" spans="1:24">
      <c r="A13" s="77">
        <v>2</v>
      </c>
      <c r="B13" s="72" t="s">
        <v>7</v>
      </c>
      <c r="C13" s="71">
        <v>2</v>
      </c>
      <c r="D13" s="2">
        <v>0</v>
      </c>
      <c r="E13" s="2">
        <v>2</v>
      </c>
      <c r="F13" s="67">
        <v>7</v>
      </c>
      <c r="G13" s="67">
        <v>2</v>
      </c>
      <c r="H13" s="84">
        <f t="shared" si="0"/>
        <v>11</v>
      </c>
      <c r="I13" s="5">
        <f t="shared" si="1"/>
        <v>12.359550561797752</v>
      </c>
      <c r="J13" s="66">
        <v>25</v>
      </c>
      <c r="K13" s="66">
        <v>32</v>
      </c>
      <c r="L13" s="66">
        <v>25</v>
      </c>
      <c r="M13" s="66">
        <v>45</v>
      </c>
      <c r="N13" s="66">
        <v>30</v>
      </c>
      <c r="O13" s="66">
        <v>31</v>
      </c>
      <c r="P13" s="66">
        <v>40</v>
      </c>
      <c r="Q13" s="66">
        <v>36</v>
      </c>
      <c r="R13" s="66">
        <v>35</v>
      </c>
      <c r="S13" s="66">
        <f t="shared" si="2"/>
        <v>299</v>
      </c>
      <c r="T13" s="64">
        <f t="shared" si="3"/>
        <v>33.222222222222221</v>
      </c>
      <c r="U13" s="85"/>
      <c r="V13" s="1">
        <f t="shared" si="4"/>
        <v>82.827779162857695</v>
      </c>
      <c r="W13" s="66">
        <f t="shared" si="5"/>
        <v>33.066495352512177</v>
      </c>
    </row>
    <row r="14" spans="1:24" s="79" customFormat="1">
      <c r="A14" s="79">
        <v>2</v>
      </c>
      <c r="B14" s="101" t="s">
        <v>7</v>
      </c>
      <c r="C14" s="102">
        <v>3</v>
      </c>
      <c r="D14" s="6">
        <v>1</v>
      </c>
      <c r="E14" s="6">
        <v>3</v>
      </c>
      <c r="F14" s="86">
        <v>2</v>
      </c>
      <c r="G14" s="86">
        <v>0</v>
      </c>
      <c r="H14" s="91">
        <f t="shared" si="0"/>
        <v>6</v>
      </c>
      <c r="I14" s="7">
        <f t="shared" si="1"/>
        <v>6.7415730337078648</v>
      </c>
      <c r="J14" s="87">
        <v>25</v>
      </c>
      <c r="K14" s="87">
        <v>32</v>
      </c>
      <c r="L14" s="87">
        <v>25</v>
      </c>
      <c r="M14" s="87">
        <v>45</v>
      </c>
      <c r="N14" s="87">
        <v>30</v>
      </c>
      <c r="O14" s="87">
        <v>31</v>
      </c>
      <c r="P14" s="87">
        <v>40</v>
      </c>
      <c r="Q14" s="87">
        <v>36</v>
      </c>
      <c r="R14" s="87">
        <v>35</v>
      </c>
      <c r="S14" s="87">
        <f t="shared" si="2"/>
        <v>299</v>
      </c>
      <c r="T14" s="88">
        <f t="shared" si="3"/>
        <v>33.222222222222221</v>
      </c>
      <c r="U14" s="89"/>
      <c r="V14" s="8">
        <f t="shared" si="4"/>
        <v>82.827779162857695</v>
      </c>
      <c r="W14" s="87">
        <f t="shared" si="5"/>
        <v>27.448517824422289</v>
      </c>
      <c r="X14" s="20"/>
    </row>
    <row r="15" spans="1:24" s="19" customFormat="1">
      <c r="A15" s="19">
        <v>2</v>
      </c>
      <c r="B15" s="19" t="s">
        <v>39</v>
      </c>
      <c r="C15" s="71">
        <v>1</v>
      </c>
      <c r="D15" s="19">
        <v>0</v>
      </c>
      <c r="E15" s="19">
        <v>3</v>
      </c>
      <c r="F15" s="19">
        <v>7</v>
      </c>
      <c r="G15" s="19">
        <v>0</v>
      </c>
      <c r="H15" s="84">
        <f t="shared" si="0"/>
        <v>10</v>
      </c>
      <c r="I15" s="5">
        <f t="shared" si="1"/>
        <v>11.235955056179774</v>
      </c>
      <c r="J15" s="66">
        <v>22</v>
      </c>
      <c r="K15" s="66">
        <v>20</v>
      </c>
      <c r="L15" s="66">
        <v>21</v>
      </c>
      <c r="M15" s="66">
        <v>36</v>
      </c>
      <c r="N15" s="66">
        <v>41</v>
      </c>
      <c r="O15" s="66">
        <v>44</v>
      </c>
      <c r="P15" s="66">
        <v>37</v>
      </c>
      <c r="Q15" s="66">
        <v>37</v>
      </c>
      <c r="R15" s="66">
        <v>22</v>
      </c>
      <c r="S15" s="66">
        <f t="shared" si="2"/>
        <v>280</v>
      </c>
      <c r="T15" s="64">
        <f t="shared" si="3"/>
        <v>31.111111111111111</v>
      </c>
      <c r="U15" s="85">
        <f>AVERAGE(H15:H18)+T15*4</f>
        <v>128.94444444444446</v>
      </c>
      <c r="V15" s="1">
        <f t="shared" si="4"/>
        <v>77.564475470234626</v>
      </c>
      <c r="W15" s="66">
        <f t="shared" si="5"/>
        <v>30.627073923738429</v>
      </c>
      <c r="X15" s="18"/>
    </row>
    <row r="16" spans="1:24" s="19" customFormat="1">
      <c r="A16" s="19">
        <v>2</v>
      </c>
      <c r="B16" s="72" t="s">
        <v>39</v>
      </c>
      <c r="C16" s="71">
        <v>2</v>
      </c>
      <c r="D16" s="2">
        <v>0</v>
      </c>
      <c r="E16" s="2">
        <v>0</v>
      </c>
      <c r="F16" s="67">
        <v>3</v>
      </c>
      <c r="G16" s="67">
        <v>0</v>
      </c>
      <c r="H16" s="84">
        <f t="shared" si="0"/>
        <v>3</v>
      </c>
      <c r="I16" s="5">
        <f t="shared" si="1"/>
        <v>3.3707865168539324</v>
      </c>
      <c r="J16" s="66">
        <v>22</v>
      </c>
      <c r="K16" s="66">
        <v>20</v>
      </c>
      <c r="L16" s="66">
        <v>21</v>
      </c>
      <c r="M16" s="66">
        <v>36</v>
      </c>
      <c r="N16" s="66">
        <v>41</v>
      </c>
      <c r="O16" s="66">
        <v>44</v>
      </c>
      <c r="P16" s="66">
        <v>37</v>
      </c>
      <c r="Q16" s="66">
        <v>37</v>
      </c>
      <c r="R16" s="66">
        <v>22</v>
      </c>
      <c r="S16" s="66">
        <f t="shared" si="2"/>
        <v>280</v>
      </c>
      <c r="T16" s="64">
        <f t="shared" si="3"/>
        <v>31.111111111111111</v>
      </c>
      <c r="U16" s="85"/>
      <c r="V16" s="1">
        <f t="shared" si="4"/>
        <v>77.564475470234626</v>
      </c>
      <c r="W16" s="66">
        <f t="shared" si="5"/>
        <v>22.761905384412589</v>
      </c>
      <c r="X16" s="18"/>
    </row>
    <row r="17" spans="1:24" s="19" customFormat="1">
      <c r="A17" s="19">
        <v>2</v>
      </c>
      <c r="B17" s="19" t="s">
        <v>39</v>
      </c>
      <c r="C17" s="71">
        <v>3</v>
      </c>
      <c r="D17" s="19">
        <v>0</v>
      </c>
      <c r="E17" s="19">
        <v>0</v>
      </c>
      <c r="F17" s="19">
        <v>0</v>
      </c>
      <c r="G17" s="19">
        <v>3</v>
      </c>
      <c r="H17" s="84">
        <f t="shared" si="0"/>
        <v>3</v>
      </c>
      <c r="I17" s="5">
        <f t="shared" si="1"/>
        <v>3.3707865168539324</v>
      </c>
      <c r="J17" s="66">
        <v>22</v>
      </c>
      <c r="K17" s="66">
        <v>20</v>
      </c>
      <c r="L17" s="66">
        <v>21</v>
      </c>
      <c r="M17" s="66">
        <v>36</v>
      </c>
      <c r="N17" s="66">
        <v>41</v>
      </c>
      <c r="O17" s="66">
        <v>44</v>
      </c>
      <c r="P17" s="66">
        <v>37</v>
      </c>
      <c r="Q17" s="66">
        <v>37</v>
      </c>
      <c r="R17" s="66">
        <v>22</v>
      </c>
      <c r="S17" s="66">
        <f t="shared" si="2"/>
        <v>280</v>
      </c>
      <c r="T17" s="64">
        <f t="shared" si="3"/>
        <v>31.111111111111111</v>
      </c>
      <c r="U17" s="85"/>
      <c r="V17" s="1">
        <f t="shared" si="4"/>
        <v>77.564475470234626</v>
      </c>
      <c r="W17" s="66">
        <f t="shared" si="5"/>
        <v>22.761905384412589</v>
      </c>
      <c r="X17" s="18"/>
    </row>
    <row r="18" spans="1:24" s="79" customFormat="1">
      <c r="A18" s="79">
        <v>2</v>
      </c>
      <c r="B18" s="101" t="s">
        <v>39</v>
      </c>
      <c r="C18" s="102">
        <v>4</v>
      </c>
      <c r="D18" s="6">
        <v>0</v>
      </c>
      <c r="E18" s="6">
        <v>2</v>
      </c>
      <c r="F18" s="86">
        <v>0</v>
      </c>
      <c r="G18" s="86">
        <v>0</v>
      </c>
      <c r="H18" s="91">
        <f t="shared" si="0"/>
        <v>2</v>
      </c>
      <c r="I18" s="7">
        <f t="shared" si="1"/>
        <v>2.2471910112359552</v>
      </c>
      <c r="J18" s="87">
        <v>22</v>
      </c>
      <c r="K18" s="87">
        <v>20</v>
      </c>
      <c r="L18" s="87">
        <v>21</v>
      </c>
      <c r="M18" s="87">
        <v>36</v>
      </c>
      <c r="N18" s="87">
        <v>41</v>
      </c>
      <c r="O18" s="87">
        <v>44</v>
      </c>
      <c r="P18" s="87">
        <v>37</v>
      </c>
      <c r="Q18" s="87">
        <v>37</v>
      </c>
      <c r="R18" s="87">
        <v>22</v>
      </c>
      <c r="S18" s="87">
        <f t="shared" si="2"/>
        <v>280</v>
      </c>
      <c r="T18" s="88">
        <f t="shared" si="3"/>
        <v>31.111111111111111</v>
      </c>
      <c r="U18" s="89"/>
      <c r="V18" s="8">
        <f t="shared" si="4"/>
        <v>77.564475470234626</v>
      </c>
      <c r="W18" s="87">
        <f t="shared" si="5"/>
        <v>21.638309878794612</v>
      </c>
      <c r="X18" s="20"/>
    </row>
    <row r="19" spans="1:24" s="19" customFormat="1">
      <c r="A19" s="19">
        <v>2</v>
      </c>
      <c r="B19" s="72" t="s">
        <v>24</v>
      </c>
      <c r="C19" s="71">
        <v>1</v>
      </c>
      <c r="D19" s="2">
        <v>1</v>
      </c>
      <c r="E19" s="2">
        <v>1</v>
      </c>
      <c r="F19" s="19">
        <v>0</v>
      </c>
      <c r="G19" s="19">
        <v>20</v>
      </c>
      <c r="H19" s="84">
        <f t="shared" si="0"/>
        <v>22</v>
      </c>
      <c r="I19" s="5">
        <f t="shared" si="1"/>
        <v>24.719101123595504</v>
      </c>
      <c r="J19" s="66">
        <v>25</v>
      </c>
      <c r="K19" s="66">
        <v>25</v>
      </c>
      <c r="L19" s="66">
        <v>27</v>
      </c>
      <c r="M19" s="66">
        <v>29</v>
      </c>
      <c r="N19" s="66">
        <v>24</v>
      </c>
      <c r="O19" s="66">
        <v>43</v>
      </c>
      <c r="P19" s="66">
        <v>42</v>
      </c>
      <c r="Q19" s="66">
        <v>30</v>
      </c>
      <c r="R19" s="66">
        <v>30</v>
      </c>
      <c r="S19" s="66">
        <f t="shared" si="2"/>
        <v>275</v>
      </c>
      <c r="T19" s="64">
        <f t="shared" si="3"/>
        <v>30.555555555555557</v>
      </c>
      <c r="U19" s="85">
        <f>AVERAGE(H19:H22)+T19*4</f>
        <v>136.47222222222223</v>
      </c>
      <c r="V19" s="1">
        <f t="shared" si="4"/>
        <v>76.179395551123307</v>
      </c>
      <c r="W19" s="66">
        <f t="shared" si="5"/>
        <v>43.76395001137633</v>
      </c>
      <c r="X19" s="18" t="s">
        <v>50</v>
      </c>
    </row>
    <row r="20" spans="1:24" s="19" customFormat="1">
      <c r="A20" s="19">
        <v>2</v>
      </c>
      <c r="B20" s="72" t="s">
        <v>24</v>
      </c>
      <c r="C20" s="71">
        <v>2</v>
      </c>
      <c r="D20" s="2">
        <v>3</v>
      </c>
      <c r="E20" s="2">
        <v>2</v>
      </c>
      <c r="F20" s="67">
        <v>10</v>
      </c>
      <c r="G20" s="67">
        <v>2</v>
      </c>
      <c r="H20" s="84">
        <f t="shared" si="0"/>
        <v>17</v>
      </c>
      <c r="I20" s="5">
        <f t="shared" si="1"/>
        <v>19.101123595505616</v>
      </c>
      <c r="J20" s="66">
        <v>25</v>
      </c>
      <c r="K20" s="66">
        <v>25</v>
      </c>
      <c r="L20" s="66">
        <v>27</v>
      </c>
      <c r="M20" s="66">
        <v>29</v>
      </c>
      <c r="N20" s="66">
        <v>24</v>
      </c>
      <c r="O20" s="66">
        <v>43</v>
      </c>
      <c r="P20" s="66">
        <v>42</v>
      </c>
      <c r="Q20" s="66">
        <v>30</v>
      </c>
      <c r="R20" s="66">
        <v>30</v>
      </c>
      <c r="S20" s="66">
        <f t="shared" si="2"/>
        <v>275</v>
      </c>
      <c r="T20" s="64">
        <f t="shared" si="3"/>
        <v>30.555555555555557</v>
      </c>
      <c r="U20" s="85"/>
      <c r="V20" s="1">
        <f t="shared" si="4"/>
        <v>76.179395551123307</v>
      </c>
      <c r="W20" s="66">
        <f t="shared" si="5"/>
        <v>38.145972483286442</v>
      </c>
      <c r="X20" s="18"/>
    </row>
    <row r="21" spans="1:24" s="19" customFormat="1">
      <c r="A21" s="19">
        <v>2</v>
      </c>
      <c r="B21" s="72" t="s">
        <v>24</v>
      </c>
      <c r="C21" s="71">
        <v>3</v>
      </c>
      <c r="D21" s="2">
        <v>2</v>
      </c>
      <c r="E21" s="2">
        <v>1</v>
      </c>
      <c r="F21" s="19">
        <v>5</v>
      </c>
      <c r="G21" s="19">
        <v>3</v>
      </c>
      <c r="H21" s="84">
        <f t="shared" si="0"/>
        <v>11</v>
      </c>
      <c r="I21" s="5">
        <f t="shared" si="1"/>
        <v>12.359550561797752</v>
      </c>
      <c r="J21" s="66">
        <v>25</v>
      </c>
      <c r="K21" s="66">
        <v>25</v>
      </c>
      <c r="L21" s="66">
        <v>27</v>
      </c>
      <c r="M21" s="66">
        <v>29</v>
      </c>
      <c r="N21" s="66">
        <v>24</v>
      </c>
      <c r="O21" s="66">
        <v>43</v>
      </c>
      <c r="P21" s="66">
        <v>42</v>
      </c>
      <c r="Q21" s="66">
        <v>30</v>
      </c>
      <c r="R21" s="66">
        <v>30</v>
      </c>
      <c r="S21" s="66">
        <f t="shared" si="2"/>
        <v>275</v>
      </c>
      <c r="T21" s="64">
        <f t="shared" si="3"/>
        <v>30.555555555555557</v>
      </c>
      <c r="U21" s="85"/>
      <c r="V21" s="1">
        <f t="shared" si="4"/>
        <v>76.179395551123307</v>
      </c>
      <c r="W21" s="66">
        <f t="shared" si="5"/>
        <v>31.404399449578577</v>
      </c>
      <c r="X21" s="18"/>
    </row>
    <row r="22" spans="1:24" s="79" customFormat="1">
      <c r="A22" s="79">
        <v>2</v>
      </c>
      <c r="B22" s="101" t="s">
        <v>24</v>
      </c>
      <c r="C22" s="102">
        <v>4</v>
      </c>
      <c r="D22" s="6">
        <v>0</v>
      </c>
      <c r="E22" s="6">
        <v>0</v>
      </c>
      <c r="F22" s="86">
        <v>5</v>
      </c>
      <c r="G22" s="86">
        <v>2</v>
      </c>
      <c r="H22" s="91">
        <f t="shared" si="0"/>
        <v>7</v>
      </c>
      <c r="I22" s="7">
        <f t="shared" si="1"/>
        <v>7.8651685393258424</v>
      </c>
      <c r="J22" s="87">
        <v>25</v>
      </c>
      <c r="K22" s="87">
        <v>25</v>
      </c>
      <c r="L22" s="87">
        <v>27</v>
      </c>
      <c r="M22" s="87">
        <v>29</v>
      </c>
      <c r="N22" s="87">
        <v>24</v>
      </c>
      <c r="O22" s="87">
        <v>43</v>
      </c>
      <c r="P22" s="87">
        <v>42</v>
      </c>
      <c r="Q22" s="87">
        <v>30</v>
      </c>
      <c r="R22" s="87">
        <v>30</v>
      </c>
      <c r="S22" s="87">
        <f t="shared" si="2"/>
        <v>275</v>
      </c>
      <c r="T22" s="88">
        <f t="shared" si="3"/>
        <v>30.555555555555557</v>
      </c>
      <c r="U22" s="89"/>
      <c r="V22" s="8">
        <f t="shared" si="4"/>
        <v>76.179395551123307</v>
      </c>
      <c r="W22" s="87">
        <f t="shared" si="5"/>
        <v>26.91001742710667</v>
      </c>
      <c r="X22" s="20"/>
    </row>
    <row r="23" spans="1:24" s="19" customFormat="1">
      <c r="A23" s="19">
        <v>2</v>
      </c>
      <c r="B23" s="72" t="s">
        <v>5</v>
      </c>
      <c r="C23" s="71">
        <v>1</v>
      </c>
      <c r="D23" s="2">
        <v>0</v>
      </c>
      <c r="E23" s="2">
        <v>3</v>
      </c>
      <c r="F23" s="67">
        <v>3</v>
      </c>
      <c r="G23" s="67">
        <v>0</v>
      </c>
      <c r="H23" s="84">
        <f t="shared" si="0"/>
        <v>6</v>
      </c>
      <c r="I23" s="5">
        <f t="shared" si="1"/>
        <v>6.7415730337078648</v>
      </c>
      <c r="J23" s="66">
        <v>24</v>
      </c>
      <c r="K23" s="66">
        <v>21</v>
      </c>
      <c r="L23" s="66">
        <v>33</v>
      </c>
      <c r="M23" s="66">
        <v>26</v>
      </c>
      <c r="N23" s="66">
        <v>38</v>
      </c>
      <c r="O23" s="66">
        <v>28</v>
      </c>
      <c r="P23" s="66">
        <v>37</v>
      </c>
      <c r="Q23" s="66">
        <v>35</v>
      </c>
      <c r="R23" s="66"/>
      <c r="S23" s="66">
        <f t="shared" si="2"/>
        <v>242</v>
      </c>
      <c r="T23" s="64">
        <f t="shared" si="3"/>
        <v>30.25</v>
      </c>
      <c r="U23" s="85">
        <f>AVERAGE(H23:H26)+T23*4</f>
        <v>126</v>
      </c>
      <c r="V23" s="1">
        <f t="shared" si="4"/>
        <v>75.417601595612069</v>
      </c>
      <c r="W23" s="66">
        <f t="shared" si="5"/>
        <v>25.595973432610883</v>
      </c>
      <c r="X23" s="18"/>
    </row>
    <row r="24" spans="1:24" s="19" customFormat="1">
      <c r="A24" s="19">
        <v>2</v>
      </c>
      <c r="B24" s="72" t="s">
        <v>5</v>
      </c>
      <c r="C24" s="71">
        <v>2</v>
      </c>
      <c r="D24" s="2">
        <v>0</v>
      </c>
      <c r="E24" s="2">
        <v>1</v>
      </c>
      <c r="F24" s="67">
        <v>5</v>
      </c>
      <c r="G24" s="67">
        <v>0</v>
      </c>
      <c r="H24" s="84">
        <f t="shared" si="0"/>
        <v>6</v>
      </c>
      <c r="I24" s="5">
        <f t="shared" si="1"/>
        <v>6.7415730337078648</v>
      </c>
      <c r="J24" s="66">
        <v>24</v>
      </c>
      <c r="K24" s="66">
        <v>21</v>
      </c>
      <c r="L24" s="66">
        <v>33</v>
      </c>
      <c r="M24" s="66">
        <v>26</v>
      </c>
      <c r="N24" s="66">
        <v>38</v>
      </c>
      <c r="O24" s="66">
        <v>28</v>
      </c>
      <c r="P24" s="66">
        <v>37</v>
      </c>
      <c r="Q24" s="66">
        <v>35</v>
      </c>
      <c r="R24" s="66"/>
      <c r="S24" s="66">
        <f t="shared" si="2"/>
        <v>242</v>
      </c>
      <c r="T24" s="64">
        <f t="shared" si="3"/>
        <v>30.25</v>
      </c>
      <c r="U24" s="85"/>
      <c r="V24" s="1">
        <f t="shared" si="4"/>
        <v>75.417601595612069</v>
      </c>
      <c r="W24" s="66">
        <f t="shared" si="5"/>
        <v>25.595973432610883</v>
      </c>
      <c r="X24" s="18"/>
    </row>
    <row r="25" spans="1:24" s="19" customFormat="1">
      <c r="A25" s="19">
        <v>2</v>
      </c>
      <c r="B25" s="72" t="s">
        <v>5</v>
      </c>
      <c r="C25" s="71">
        <v>3</v>
      </c>
      <c r="D25" s="2">
        <v>2</v>
      </c>
      <c r="E25" s="2">
        <v>2</v>
      </c>
      <c r="F25" s="67">
        <v>1</v>
      </c>
      <c r="G25" s="67">
        <v>0</v>
      </c>
      <c r="H25" s="84">
        <f t="shared" si="0"/>
        <v>5</v>
      </c>
      <c r="I25" s="5">
        <f t="shared" si="1"/>
        <v>5.6179775280898872</v>
      </c>
      <c r="J25" s="66">
        <v>24</v>
      </c>
      <c r="K25" s="66">
        <v>21</v>
      </c>
      <c r="L25" s="66">
        <v>33</v>
      </c>
      <c r="M25" s="66">
        <v>26</v>
      </c>
      <c r="N25" s="66">
        <v>38</v>
      </c>
      <c r="O25" s="66">
        <v>28</v>
      </c>
      <c r="P25" s="66">
        <v>37</v>
      </c>
      <c r="Q25" s="66">
        <v>35</v>
      </c>
      <c r="R25" s="66"/>
      <c r="S25" s="66">
        <f t="shared" si="2"/>
        <v>242</v>
      </c>
      <c r="T25" s="64">
        <f t="shared" si="3"/>
        <v>30.25</v>
      </c>
      <c r="U25" s="85"/>
      <c r="V25" s="1">
        <f t="shared" si="4"/>
        <v>75.417601595612069</v>
      </c>
      <c r="W25" s="66">
        <f t="shared" si="5"/>
        <v>24.472377926992905</v>
      </c>
      <c r="X25" s="18"/>
    </row>
    <row r="26" spans="1:24" s="79" customFormat="1">
      <c r="A26" s="79">
        <v>2</v>
      </c>
      <c r="B26" s="101" t="s">
        <v>5</v>
      </c>
      <c r="C26" s="102">
        <v>4</v>
      </c>
      <c r="D26" s="6">
        <v>0</v>
      </c>
      <c r="E26" s="6">
        <v>0</v>
      </c>
      <c r="F26" s="79">
        <v>3</v>
      </c>
      <c r="G26" s="79">
        <v>0</v>
      </c>
      <c r="H26" s="91">
        <f t="shared" si="0"/>
        <v>3</v>
      </c>
      <c r="I26" s="7">
        <f t="shared" si="1"/>
        <v>3.3707865168539324</v>
      </c>
      <c r="J26" s="87">
        <v>24</v>
      </c>
      <c r="K26" s="87">
        <v>21</v>
      </c>
      <c r="L26" s="87">
        <v>33</v>
      </c>
      <c r="M26" s="87">
        <v>26</v>
      </c>
      <c r="N26" s="87">
        <v>38</v>
      </c>
      <c r="O26" s="87">
        <v>28</v>
      </c>
      <c r="P26" s="87">
        <v>37</v>
      </c>
      <c r="Q26" s="87">
        <v>35</v>
      </c>
      <c r="R26" s="87"/>
      <c r="S26" s="87">
        <f t="shared" si="2"/>
        <v>242</v>
      </c>
      <c r="T26" s="88">
        <f t="shared" si="3"/>
        <v>30.25</v>
      </c>
      <c r="U26" s="89"/>
      <c r="V26" s="8">
        <f t="shared" si="4"/>
        <v>75.417601595612069</v>
      </c>
      <c r="W26" s="87">
        <f t="shared" si="5"/>
        <v>22.22518691575695</v>
      </c>
      <c r="X26" s="20"/>
    </row>
    <row r="27" spans="1:24" s="19" customFormat="1">
      <c r="A27" s="19">
        <v>2</v>
      </c>
      <c r="B27" s="72" t="s">
        <v>30</v>
      </c>
      <c r="C27" s="71">
        <v>1</v>
      </c>
      <c r="D27" s="2">
        <v>1</v>
      </c>
      <c r="E27" s="2">
        <v>1</v>
      </c>
      <c r="F27" s="67">
        <v>0</v>
      </c>
      <c r="G27" s="67">
        <v>25</v>
      </c>
      <c r="H27" s="84">
        <f t="shared" si="0"/>
        <v>27</v>
      </c>
      <c r="I27" s="5">
        <f t="shared" si="1"/>
        <v>30.337078651685395</v>
      </c>
      <c r="J27" s="66">
        <v>32</v>
      </c>
      <c r="K27" s="66">
        <v>17</v>
      </c>
      <c r="L27" s="66">
        <v>27</v>
      </c>
      <c r="M27" s="66">
        <v>30</v>
      </c>
      <c r="N27" s="66">
        <v>38</v>
      </c>
      <c r="O27" s="66">
        <v>29</v>
      </c>
      <c r="P27" s="66">
        <v>18</v>
      </c>
      <c r="Q27" s="66">
        <v>40</v>
      </c>
      <c r="R27" s="66"/>
      <c r="S27" s="66">
        <f t="shared" si="2"/>
        <v>231</v>
      </c>
      <c r="T27" s="64">
        <f t="shared" si="3"/>
        <v>28.875</v>
      </c>
      <c r="U27" s="85">
        <f>AVERAGE(H27:H30)+T27*4</f>
        <v>128.5</v>
      </c>
      <c r="V27" s="1">
        <f t="shared" si="4"/>
        <v>71.989528795811523</v>
      </c>
      <c r="W27" s="66">
        <f t="shared" si="5"/>
        <v>48.33446085063828</v>
      </c>
      <c r="X27" s="18"/>
    </row>
    <row r="28" spans="1:24" s="19" customFormat="1">
      <c r="A28" s="19">
        <v>2</v>
      </c>
      <c r="B28" s="72" t="s">
        <v>30</v>
      </c>
      <c r="C28" s="71">
        <v>2</v>
      </c>
      <c r="D28" s="2">
        <v>3</v>
      </c>
      <c r="E28" s="2">
        <v>1</v>
      </c>
      <c r="F28" s="67">
        <v>5</v>
      </c>
      <c r="G28" s="67">
        <v>1</v>
      </c>
      <c r="H28" s="84">
        <f t="shared" si="0"/>
        <v>10</v>
      </c>
      <c r="I28" s="5">
        <f t="shared" si="1"/>
        <v>11.235955056179774</v>
      </c>
      <c r="J28" s="66">
        <v>32</v>
      </c>
      <c r="K28" s="66">
        <v>17</v>
      </c>
      <c r="L28" s="66">
        <v>27</v>
      </c>
      <c r="M28" s="66">
        <v>30</v>
      </c>
      <c r="N28" s="66">
        <v>38</v>
      </c>
      <c r="O28" s="66">
        <v>29</v>
      </c>
      <c r="P28" s="66">
        <v>18</v>
      </c>
      <c r="Q28" s="66">
        <v>40</v>
      </c>
      <c r="R28" s="66"/>
      <c r="S28" s="66">
        <f t="shared" si="2"/>
        <v>231</v>
      </c>
      <c r="T28" s="64">
        <f t="shared" si="3"/>
        <v>28.875</v>
      </c>
      <c r="U28" s="85"/>
      <c r="V28" s="1">
        <f t="shared" si="4"/>
        <v>71.989528795811523</v>
      </c>
      <c r="W28" s="66">
        <f t="shared" si="5"/>
        <v>29.233337255132653</v>
      </c>
      <c r="X28" s="18"/>
    </row>
    <row r="29" spans="1:24" s="19" customFormat="1">
      <c r="A29" s="19">
        <v>2</v>
      </c>
      <c r="B29" s="72" t="s">
        <v>30</v>
      </c>
      <c r="C29" s="71">
        <v>3</v>
      </c>
      <c r="D29" s="2">
        <v>0</v>
      </c>
      <c r="E29" s="2">
        <v>0</v>
      </c>
      <c r="F29" s="19">
        <v>7</v>
      </c>
      <c r="G29" s="19">
        <v>2</v>
      </c>
      <c r="H29" s="84">
        <f t="shared" si="0"/>
        <v>9</v>
      </c>
      <c r="I29" s="5">
        <f t="shared" si="1"/>
        <v>10.112359550561797</v>
      </c>
      <c r="J29" s="66">
        <v>32</v>
      </c>
      <c r="K29" s="66">
        <v>17</v>
      </c>
      <c r="L29" s="66">
        <v>27</v>
      </c>
      <c r="M29" s="66">
        <v>30</v>
      </c>
      <c r="N29" s="66">
        <v>38</v>
      </c>
      <c r="O29" s="66">
        <v>29</v>
      </c>
      <c r="P29" s="66">
        <v>18</v>
      </c>
      <c r="Q29" s="66">
        <v>40</v>
      </c>
      <c r="R29" s="66"/>
      <c r="S29" s="66">
        <f t="shared" si="2"/>
        <v>231</v>
      </c>
      <c r="T29" s="64">
        <f t="shared" si="3"/>
        <v>28.875</v>
      </c>
      <c r="U29" s="85"/>
      <c r="V29" s="1">
        <f t="shared" si="4"/>
        <v>71.989528795811523</v>
      </c>
      <c r="W29" s="66">
        <f t="shared" si="5"/>
        <v>28.109741749514676</v>
      </c>
      <c r="X29" s="18"/>
    </row>
    <row r="30" spans="1:24" s="79" customFormat="1">
      <c r="A30" s="79">
        <v>2</v>
      </c>
      <c r="B30" s="101" t="s">
        <v>30</v>
      </c>
      <c r="C30" s="102">
        <v>4</v>
      </c>
      <c r="D30" s="6">
        <v>0</v>
      </c>
      <c r="E30" s="6">
        <v>6</v>
      </c>
      <c r="F30" s="79">
        <v>0</v>
      </c>
      <c r="G30" s="79">
        <v>0</v>
      </c>
      <c r="H30" s="91">
        <f t="shared" si="0"/>
        <v>6</v>
      </c>
      <c r="I30" s="7">
        <f t="shared" si="1"/>
        <v>6.7415730337078648</v>
      </c>
      <c r="J30" s="87">
        <v>32</v>
      </c>
      <c r="K30" s="87">
        <v>17</v>
      </c>
      <c r="L30" s="87">
        <v>27</v>
      </c>
      <c r="M30" s="87">
        <v>30</v>
      </c>
      <c r="N30" s="87">
        <v>38</v>
      </c>
      <c r="O30" s="87">
        <v>29</v>
      </c>
      <c r="P30" s="87">
        <v>18</v>
      </c>
      <c r="Q30" s="87">
        <v>40</v>
      </c>
      <c r="R30" s="87"/>
      <c r="S30" s="87">
        <f t="shared" si="2"/>
        <v>231</v>
      </c>
      <c r="T30" s="88">
        <f t="shared" si="3"/>
        <v>28.875</v>
      </c>
      <c r="U30" s="89"/>
      <c r="V30" s="8">
        <f t="shared" si="4"/>
        <v>71.989528795811523</v>
      </c>
      <c r="W30" s="87">
        <f t="shared" si="5"/>
        <v>24.738955232660746</v>
      </c>
      <c r="X30" s="20"/>
    </row>
    <row r="31" spans="1:24" s="19" customFormat="1">
      <c r="A31" s="19">
        <v>2</v>
      </c>
      <c r="B31" s="72" t="s">
        <v>34</v>
      </c>
      <c r="C31" s="71">
        <v>1</v>
      </c>
      <c r="D31" s="2">
        <v>8</v>
      </c>
      <c r="E31" s="2">
        <v>0</v>
      </c>
      <c r="F31" s="19">
        <v>25</v>
      </c>
      <c r="G31" s="19">
        <v>25</v>
      </c>
      <c r="H31" s="84">
        <f t="shared" si="0"/>
        <v>58</v>
      </c>
      <c r="I31" s="5">
        <f t="shared" si="1"/>
        <v>65.168539325842701</v>
      </c>
      <c r="J31" s="66">
        <v>21</v>
      </c>
      <c r="K31" s="66">
        <v>20</v>
      </c>
      <c r="L31" s="66">
        <v>14</v>
      </c>
      <c r="M31" s="66">
        <v>27</v>
      </c>
      <c r="N31" s="66">
        <v>19</v>
      </c>
      <c r="O31" s="66">
        <v>32</v>
      </c>
      <c r="P31" s="66">
        <v>32</v>
      </c>
      <c r="Q31" s="66">
        <v>25</v>
      </c>
      <c r="R31" s="66">
        <v>28</v>
      </c>
      <c r="S31" s="66">
        <f t="shared" si="2"/>
        <v>218</v>
      </c>
      <c r="T31" s="64">
        <f t="shared" si="3"/>
        <v>24.222222222222221</v>
      </c>
      <c r="U31" s="85">
        <f>AVERAGE(H31:H33)+T31*4</f>
        <v>128.88888888888889</v>
      </c>
      <c r="V31" s="1">
        <f t="shared" si="4"/>
        <v>60.389484473254107</v>
      </c>
      <c r="W31" s="66">
        <f t="shared" si="5"/>
        <v>80.265910444156233</v>
      </c>
      <c r="X31" s="18"/>
    </row>
    <row r="32" spans="1:24" s="19" customFormat="1">
      <c r="A32" s="19">
        <v>2</v>
      </c>
      <c r="B32" s="72" t="s">
        <v>34</v>
      </c>
      <c r="C32" s="71">
        <v>2</v>
      </c>
      <c r="D32" s="2">
        <v>1</v>
      </c>
      <c r="E32" s="2">
        <v>12</v>
      </c>
      <c r="F32" s="67">
        <v>5</v>
      </c>
      <c r="G32" s="67">
        <v>5</v>
      </c>
      <c r="H32" s="84">
        <f t="shared" si="0"/>
        <v>23</v>
      </c>
      <c r="I32" s="5">
        <f t="shared" si="1"/>
        <v>25.842696629213485</v>
      </c>
      <c r="J32" s="66">
        <v>21</v>
      </c>
      <c r="K32" s="66">
        <v>20</v>
      </c>
      <c r="L32" s="66">
        <v>14</v>
      </c>
      <c r="M32" s="66">
        <v>27</v>
      </c>
      <c r="N32" s="66">
        <v>19</v>
      </c>
      <c r="O32" s="66">
        <v>32</v>
      </c>
      <c r="P32" s="66">
        <v>32</v>
      </c>
      <c r="Q32" s="66">
        <v>25</v>
      </c>
      <c r="R32" s="66">
        <v>28</v>
      </c>
      <c r="S32" s="66">
        <f t="shared" si="2"/>
        <v>218</v>
      </c>
      <c r="T32" s="64">
        <f t="shared" si="3"/>
        <v>24.222222222222221</v>
      </c>
      <c r="U32" s="85"/>
      <c r="V32" s="1">
        <f t="shared" si="4"/>
        <v>60.389484473254107</v>
      </c>
      <c r="W32" s="66">
        <f t="shared" si="5"/>
        <v>40.94006774752701</v>
      </c>
      <c r="X32" s="18"/>
    </row>
    <row r="33" spans="1:24" s="79" customFormat="1">
      <c r="A33" s="79">
        <v>2</v>
      </c>
      <c r="B33" s="101" t="s">
        <v>34</v>
      </c>
      <c r="C33" s="102">
        <v>3</v>
      </c>
      <c r="D33" s="6">
        <v>4</v>
      </c>
      <c r="E33" s="6">
        <v>4</v>
      </c>
      <c r="F33" s="79">
        <v>5</v>
      </c>
      <c r="G33" s="79">
        <v>2</v>
      </c>
      <c r="H33" s="91">
        <f t="shared" si="0"/>
        <v>15</v>
      </c>
      <c r="I33" s="7">
        <f t="shared" si="1"/>
        <v>16.853932584269664</v>
      </c>
      <c r="J33" s="87">
        <v>21</v>
      </c>
      <c r="K33" s="87">
        <v>20</v>
      </c>
      <c r="L33" s="87">
        <v>14</v>
      </c>
      <c r="M33" s="87">
        <v>27</v>
      </c>
      <c r="N33" s="87">
        <v>19</v>
      </c>
      <c r="O33" s="87">
        <v>32</v>
      </c>
      <c r="P33" s="87">
        <v>32</v>
      </c>
      <c r="Q33" s="87">
        <v>25</v>
      </c>
      <c r="R33" s="87">
        <v>28</v>
      </c>
      <c r="S33" s="87">
        <f t="shared" si="2"/>
        <v>218</v>
      </c>
      <c r="T33" s="88">
        <f t="shared" si="3"/>
        <v>24.222222222222221</v>
      </c>
      <c r="U33" s="89"/>
      <c r="V33" s="8">
        <f t="shared" si="4"/>
        <v>60.389484473254107</v>
      </c>
      <c r="W33" s="87">
        <f t="shared" si="5"/>
        <v>31.951303702583189</v>
      </c>
      <c r="X33" s="20"/>
    </row>
    <row r="34" spans="1:24" s="92" customFormat="1">
      <c r="A34" s="92">
        <v>2</v>
      </c>
      <c r="B34" s="103" t="s">
        <v>4</v>
      </c>
      <c r="C34" s="71">
        <v>1</v>
      </c>
      <c r="D34" s="10">
        <v>1</v>
      </c>
      <c r="E34" s="10">
        <v>2</v>
      </c>
      <c r="F34" s="92">
        <v>7</v>
      </c>
      <c r="G34" s="92">
        <v>0</v>
      </c>
      <c r="H34" s="82">
        <f t="shared" ref="H34:H58" si="6">D34+E34+F34+G34</f>
        <v>10</v>
      </c>
      <c r="I34" s="11">
        <f t="shared" ref="I34:I58" si="7">H34/MAX($H$2:$H$150)*100</f>
        <v>11.235955056179774</v>
      </c>
      <c r="J34" s="93">
        <v>20</v>
      </c>
      <c r="K34" s="93">
        <v>25</v>
      </c>
      <c r="L34" s="93">
        <v>9</v>
      </c>
      <c r="M34" s="93">
        <v>15</v>
      </c>
      <c r="N34" s="93">
        <v>25</v>
      </c>
      <c r="O34" s="93">
        <v>20</v>
      </c>
      <c r="P34" s="93">
        <v>21</v>
      </c>
      <c r="Q34" s="93">
        <v>35</v>
      </c>
      <c r="R34" s="93">
        <v>40</v>
      </c>
      <c r="S34" s="93">
        <f t="shared" ref="S34:S58" si="8">SUM(J34:R34)</f>
        <v>210</v>
      </c>
      <c r="T34" s="83">
        <f t="shared" ref="T34:T58" si="9">AVERAGE(J34:R34)</f>
        <v>23.333333333333332</v>
      </c>
      <c r="U34" s="28">
        <f>AVERAGE(H34:H36)+T34*4</f>
        <v>99.666666666666657</v>
      </c>
      <c r="V34" s="9">
        <f t="shared" ref="V34:V58" si="10">T34/40.11*100</f>
        <v>58.173356602675973</v>
      </c>
      <c r="W34" s="93">
        <f t="shared" ref="W34:W58" si="11">I34+V34/4</f>
        <v>25.779294206848768</v>
      </c>
      <c r="X34" s="22"/>
    </row>
    <row r="35" spans="1:24" s="19" customFormat="1">
      <c r="A35" s="19">
        <v>2</v>
      </c>
      <c r="B35" s="72" t="s">
        <v>4</v>
      </c>
      <c r="C35" s="71">
        <v>2</v>
      </c>
      <c r="D35" s="2">
        <v>1</v>
      </c>
      <c r="E35" s="2">
        <v>1</v>
      </c>
      <c r="F35" s="67">
        <v>5</v>
      </c>
      <c r="G35" s="67">
        <v>0</v>
      </c>
      <c r="H35" s="84">
        <f t="shared" si="6"/>
        <v>7</v>
      </c>
      <c r="I35" s="5">
        <f t="shared" si="7"/>
        <v>7.8651685393258424</v>
      </c>
      <c r="J35" s="66">
        <v>20</v>
      </c>
      <c r="K35" s="66">
        <v>25</v>
      </c>
      <c r="L35" s="66">
        <v>9</v>
      </c>
      <c r="M35" s="66">
        <v>15</v>
      </c>
      <c r="N35" s="66">
        <v>25</v>
      </c>
      <c r="O35" s="66">
        <v>20</v>
      </c>
      <c r="P35" s="66">
        <v>21</v>
      </c>
      <c r="Q35" s="66">
        <v>35</v>
      </c>
      <c r="R35" s="66">
        <v>40</v>
      </c>
      <c r="S35" s="66">
        <f t="shared" si="8"/>
        <v>210</v>
      </c>
      <c r="T35" s="64">
        <f t="shared" si="9"/>
        <v>23.333333333333332</v>
      </c>
      <c r="U35" s="85"/>
      <c r="V35" s="1">
        <f t="shared" si="10"/>
        <v>58.173356602675973</v>
      </c>
      <c r="W35" s="66">
        <f t="shared" si="11"/>
        <v>22.408507689994835</v>
      </c>
      <c r="X35" s="18"/>
    </row>
    <row r="36" spans="1:24" s="79" customFormat="1">
      <c r="A36" s="79">
        <v>2</v>
      </c>
      <c r="B36" s="101" t="s">
        <v>4</v>
      </c>
      <c r="C36" s="102">
        <v>3</v>
      </c>
      <c r="D36" s="6">
        <v>0</v>
      </c>
      <c r="E36" s="6">
        <v>0</v>
      </c>
      <c r="F36" s="86">
        <v>0</v>
      </c>
      <c r="G36" s="86">
        <v>2</v>
      </c>
      <c r="H36" s="91">
        <f t="shared" si="6"/>
        <v>2</v>
      </c>
      <c r="I36" s="7">
        <f t="shared" si="7"/>
        <v>2.2471910112359552</v>
      </c>
      <c r="J36" s="87">
        <v>20</v>
      </c>
      <c r="K36" s="87">
        <v>25</v>
      </c>
      <c r="L36" s="87">
        <v>9</v>
      </c>
      <c r="M36" s="87">
        <v>15</v>
      </c>
      <c r="N36" s="87">
        <v>25</v>
      </c>
      <c r="O36" s="87">
        <v>20</v>
      </c>
      <c r="P36" s="87">
        <v>21</v>
      </c>
      <c r="Q36" s="87">
        <v>35</v>
      </c>
      <c r="R36" s="87">
        <v>40</v>
      </c>
      <c r="S36" s="87">
        <f t="shared" si="8"/>
        <v>210</v>
      </c>
      <c r="T36" s="88">
        <f t="shared" si="9"/>
        <v>23.333333333333332</v>
      </c>
      <c r="U36" s="89"/>
      <c r="V36" s="8">
        <f t="shared" si="10"/>
        <v>58.173356602675973</v>
      </c>
      <c r="W36" s="87">
        <f t="shared" si="11"/>
        <v>16.790530161904947</v>
      </c>
      <c r="X36" s="20"/>
    </row>
    <row r="37" spans="1:24" s="92" customFormat="1">
      <c r="A37" s="92">
        <v>2</v>
      </c>
      <c r="B37" s="103" t="s">
        <v>6</v>
      </c>
      <c r="C37" s="71">
        <v>1</v>
      </c>
      <c r="D37" s="10">
        <v>5</v>
      </c>
      <c r="E37" s="10">
        <v>4</v>
      </c>
      <c r="F37" s="94">
        <v>15</v>
      </c>
      <c r="G37" s="94">
        <v>2</v>
      </c>
      <c r="H37" s="82">
        <f t="shared" si="6"/>
        <v>26</v>
      </c>
      <c r="I37" s="11">
        <f t="shared" si="7"/>
        <v>29.213483146067414</v>
      </c>
      <c r="J37" s="93">
        <v>19</v>
      </c>
      <c r="K37" s="93">
        <v>19</v>
      </c>
      <c r="L37" s="93">
        <v>12</v>
      </c>
      <c r="M37" s="93">
        <v>23</v>
      </c>
      <c r="N37" s="93">
        <v>16</v>
      </c>
      <c r="O37" s="93">
        <v>42</v>
      </c>
      <c r="P37" s="93">
        <v>26</v>
      </c>
      <c r="Q37" s="93">
        <v>14</v>
      </c>
      <c r="R37" s="93">
        <v>37</v>
      </c>
      <c r="S37" s="93">
        <f t="shared" si="8"/>
        <v>208</v>
      </c>
      <c r="T37" s="83">
        <f t="shared" si="9"/>
        <v>23.111111111111111</v>
      </c>
      <c r="U37" s="28">
        <f>AVERAGE(H37:H40)+T37*4</f>
        <v>105.94444444444444</v>
      </c>
      <c r="V37" s="9">
        <f t="shared" si="10"/>
        <v>57.619324635031447</v>
      </c>
      <c r="W37" s="93">
        <f t="shared" si="11"/>
        <v>43.618314304825276</v>
      </c>
      <c r="X37" s="22"/>
    </row>
    <row r="38" spans="1:24" s="19" customFormat="1">
      <c r="A38" s="19">
        <v>2</v>
      </c>
      <c r="B38" s="72" t="s">
        <v>6</v>
      </c>
      <c r="C38" s="71">
        <v>2</v>
      </c>
      <c r="D38" s="2">
        <v>2</v>
      </c>
      <c r="E38" s="2">
        <v>5</v>
      </c>
      <c r="F38" s="19">
        <v>5</v>
      </c>
      <c r="G38" s="19">
        <v>0</v>
      </c>
      <c r="H38" s="84">
        <f t="shared" si="6"/>
        <v>12</v>
      </c>
      <c r="I38" s="5">
        <f t="shared" si="7"/>
        <v>13.48314606741573</v>
      </c>
      <c r="J38" s="66">
        <v>19</v>
      </c>
      <c r="K38" s="66">
        <v>19</v>
      </c>
      <c r="L38" s="66">
        <v>12</v>
      </c>
      <c r="M38" s="66">
        <v>23</v>
      </c>
      <c r="N38" s="66">
        <v>16</v>
      </c>
      <c r="O38" s="66">
        <v>42</v>
      </c>
      <c r="P38" s="66">
        <v>26</v>
      </c>
      <c r="Q38" s="66">
        <v>14</v>
      </c>
      <c r="R38" s="66">
        <v>37</v>
      </c>
      <c r="S38" s="66">
        <f t="shared" si="8"/>
        <v>208</v>
      </c>
      <c r="T38" s="64">
        <f t="shared" si="9"/>
        <v>23.111111111111111</v>
      </c>
      <c r="U38" s="85"/>
      <c r="V38" s="1">
        <f t="shared" si="10"/>
        <v>57.619324635031447</v>
      </c>
      <c r="W38" s="66">
        <f t="shared" si="11"/>
        <v>27.887977226173589</v>
      </c>
      <c r="X38" s="18"/>
    </row>
    <row r="39" spans="1:24" s="19" customFormat="1">
      <c r="A39" s="19">
        <v>2</v>
      </c>
      <c r="B39" s="72" t="s">
        <v>6</v>
      </c>
      <c r="C39" s="71">
        <v>3</v>
      </c>
      <c r="D39" s="2">
        <v>0</v>
      </c>
      <c r="E39" s="2">
        <v>1</v>
      </c>
      <c r="F39" s="67">
        <v>5</v>
      </c>
      <c r="G39" s="67">
        <v>2</v>
      </c>
      <c r="H39" s="84">
        <f t="shared" si="6"/>
        <v>8</v>
      </c>
      <c r="I39" s="5">
        <f t="shared" si="7"/>
        <v>8.9887640449438209</v>
      </c>
      <c r="J39" s="66">
        <v>19</v>
      </c>
      <c r="K39" s="66">
        <v>19</v>
      </c>
      <c r="L39" s="66">
        <v>12</v>
      </c>
      <c r="M39" s="66">
        <v>23</v>
      </c>
      <c r="N39" s="66">
        <v>16</v>
      </c>
      <c r="O39" s="66">
        <v>42</v>
      </c>
      <c r="P39" s="66">
        <v>26</v>
      </c>
      <c r="Q39" s="66">
        <v>14</v>
      </c>
      <c r="R39" s="66">
        <v>37</v>
      </c>
      <c r="S39" s="66">
        <f t="shared" si="8"/>
        <v>208</v>
      </c>
      <c r="T39" s="64">
        <f t="shared" si="9"/>
        <v>23.111111111111111</v>
      </c>
      <c r="U39" s="85"/>
      <c r="V39" s="1">
        <f t="shared" si="10"/>
        <v>57.619324635031447</v>
      </c>
      <c r="W39" s="66">
        <f t="shared" si="11"/>
        <v>23.393595203701683</v>
      </c>
      <c r="X39" s="18"/>
    </row>
    <row r="40" spans="1:24" s="79" customFormat="1">
      <c r="A40" s="79">
        <v>2</v>
      </c>
      <c r="B40" s="101" t="s">
        <v>6</v>
      </c>
      <c r="C40" s="102">
        <v>4</v>
      </c>
      <c r="D40" s="6">
        <v>3</v>
      </c>
      <c r="E40" s="6">
        <v>1</v>
      </c>
      <c r="F40" s="86">
        <v>2</v>
      </c>
      <c r="G40" s="86">
        <v>2</v>
      </c>
      <c r="H40" s="95">
        <f t="shared" si="6"/>
        <v>8</v>
      </c>
      <c r="I40" s="7">
        <f t="shared" si="7"/>
        <v>8.9887640449438209</v>
      </c>
      <c r="J40" s="87">
        <v>19</v>
      </c>
      <c r="K40" s="87">
        <v>19</v>
      </c>
      <c r="L40" s="87">
        <v>12</v>
      </c>
      <c r="M40" s="87">
        <v>23</v>
      </c>
      <c r="N40" s="87">
        <v>16</v>
      </c>
      <c r="O40" s="87">
        <v>42</v>
      </c>
      <c r="P40" s="87">
        <v>26</v>
      </c>
      <c r="Q40" s="87">
        <v>14</v>
      </c>
      <c r="R40" s="87">
        <v>37</v>
      </c>
      <c r="S40" s="87">
        <f t="shared" si="8"/>
        <v>208</v>
      </c>
      <c r="T40" s="88">
        <f t="shared" si="9"/>
        <v>23.111111111111111</v>
      </c>
      <c r="U40" s="89"/>
      <c r="V40" s="8">
        <f t="shared" si="10"/>
        <v>57.619324635031447</v>
      </c>
      <c r="W40" s="87">
        <f t="shared" si="11"/>
        <v>23.393595203701683</v>
      </c>
      <c r="X40" s="20"/>
    </row>
    <row r="41" spans="1:24" s="19" customFormat="1">
      <c r="A41" s="19">
        <v>2</v>
      </c>
      <c r="B41" s="71" t="s">
        <v>31</v>
      </c>
      <c r="C41" s="71">
        <v>1</v>
      </c>
      <c r="D41" s="2">
        <v>3</v>
      </c>
      <c r="E41" s="2">
        <v>9</v>
      </c>
      <c r="F41" s="19">
        <v>5</v>
      </c>
      <c r="G41" s="19">
        <v>17</v>
      </c>
      <c r="H41" s="84">
        <f t="shared" si="6"/>
        <v>34</v>
      </c>
      <c r="I41" s="5">
        <f t="shared" si="7"/>
        <v>38.202247191011232</v>
      </c>
      <c r="J41" s="66">
        <v>14</v>
      </c>
      <c r="K41" s="66">
        <v>20</v>
      </c>
      <c r="L41" s="66">
        <v>17</v>
      </c>
      <c r="M41" s="66">
        <v>25</v>
      </c>
      <c r="N41" s="66">
        <v>16</v>
      </c>
      <c r="O41" s="66">
        <v>37</v>
      </c>
      <c r="P41" s="66">
        <v>20</v>
      </c>
      <c r="Q41" s="66">
        <v>16</v>
      </c>
      <c r="R41" s="66">
        <v>32</v>
      </c>
      <c r="S41" s="66">
        <f t="shared" si="8"/>
        <v>197</v>
      </c>
      <c r="T41" s="64">
        <f t="shared" si="9"/>
        <v>21.888888888888889</v>
      </c>
      <c r="U41" s="85">
        <f>AVERAGE(H41:H44)+T41*4</f>
        <v>101.55555555555556</v>
      </c>
      <c r="V41" s="1">
        <f t="shared" si="10"/>
        <v>54.572148812986512</v>
      </c>
      <c r="W41" s="66">
        <f t="shared" si="11"/>
        <v>51.84528439425786</v>
      </c>
      <c r="X41" s="18"/>
    </row>
    <row r="42" spans="1:24" s="19" customFormat="1">
      <c r="A42" s="19">
        <v>2</v>
      </c>
      <c r="B42" s="71" t="s">
        <v>31</v>
      </c>
      <c r="C42" s="71">
        <v>2</v>
      </c>
      <c r="D42" s="2">
        <v>3</v>
      </c>
      <c r="E42" s="2">
        <v>3</v>
      </c>
      <c r="F42" s="67">
        <v>10</v>
      </c>
      <c r="G42" s="67">
        <v>5</v>
      </c>
      <c r="H42" s="84">
        <f t="shared" si="6"/>
        <v>21</v>
      </c>
      <c r="I42" s="5">
        <f t="shared" si="7"/>
        <v>23.595505617977526</v>
      </c>
      <c r="J42" s="66">
        <v>14</v>
      </c>
      <c r="K42" s="66">
        <v>20</v>
      </c>
      <c r="L42" s="66">
        <v>17</v>
      </c>
      <c r="M42" s="66">
        <v>25</v>
      </c>
      <c r="N42" s="66">
        <v>16</v>
      </c>
      <c r="O42" s="66">
        <v>37</v>
      </c>
      <c r="P42" s="66">
        <v>20</v>
      </c>
      <c r="Q42" s="66">
        <v>16</v>
      </c>
      <c r="R42" s="66">
        <v>32</v>
      </c>
      <c r="S42" s="66">
        <f t="shared" si="8"/>
        <v>197</v>
      </c>
      <c r="T42" s="64">
        <f t="shared" si="9"/>
        <v>21.888888888888889</v>
      </c>
      <c r="U42" s="85"/>
      <c r="V42" s="1">
        <f t="shared" si="10"/>
        <v>54.572148812986512</v>
      </c>
      <c r="W42" s="66">
        <f t="shared" si="11"/>
        <v>37.238542821224158</v>
      </c>
      <c r="X42" s="18"/>
    </row>
    <row r="43" spans="1:24" s="19" customFormat="1">
      <c r="A43" s="19">
        <v>2</v>
      </c>
      <c r="B43" s="71" t="s">
        <v>31</v>
      </c>
      <c r="C43" s="71">
        <v>3</v>
      </c>
      <c r="D43" s="2">
        <v>0</v>
      </c>
      <c r="E43" s="2">
        <v>0</v>
      </c>
      <c r="F43" s="67">
        <v>1</v>
      </c>
      <c r="G43" s="67">
        <v>0</v>
      </c>
      <c r="H43" s="84">
        <f t="shared" si="6"/>
        <v>1</v>
      </c>
      <c r="I43" s="5">
        <f t="shared" si="7"/>
        <v>1.1235955056179776</v>
      </c>
      <c r="J43" s="66">
        <v>14</v>
      </c>
      <c r="K43" s="66">
        <v>20</v>
      </c>
      <c r="L43" s="66">
        <v>17</v>
      </c>
      <c r="M43" s="66">
        <v>25</v>
      </c>
      <c r="N43" s="66">
        <v>16</v>
      </c>
      <c r="O43" s="66">
        <v>37</v>
      </c>
      <c r="P43" s="66">
        <v>20</v>
      </c>
      <c r="Q43" s="66">
        <v>16</v>
      </c>
      <c r="R43" s="66">
        <v>32</v>
      </c>
      <c r="S43" s="66">
        <f t="shared" si="8"/>
        <v>197</v>
      </c>
      <c r="T43" s="64">
        <f t="shared" si="9"/>
        <v>21.888888888888889</v>
      </c>
      <c r="U43" s="85"/>
      <c r="V43" s="1">
        <f t="shared" si="10"/>
        <v>54.572148812986512</v>
      </c>
      <c r="W43" s="66">
        <f t="shared" si="11"/>
        <v>14.766632708864606</v>
      </c>
      <c r="X43" s="18"/>
    </row>
    <row r="44" spans="1:24" s="79" customFormat="1">
      <c r="A44" s="79">
        <v>2</v>
      </c>
      <c r="B44" s="102" t="s">
        <v>31</v>
      </c>
      <c r="C44" s="102">
        <v>4</v>
      </c>
      <c r="D44" s="6">
        <v>0</v>
      </c>
      <c r="E44" s="6">
        <v>0</v>
      </c>
      <c r="F44" s="79">
        <v>0</v>
      </c>
      <c r="G44" s="79">
        <v>0</v>
      </c>
      <c r="H44" s="91">
        <f t="shared" si="6"/>
        <v>0</v>
      </c>
      <c r="I44" s="7">
        <f t="shared" si="7"/>
        <v>0</v>
      </c>
      <c r="J44" s="87">
        <v>14</v>
      </c>
      <c r="K44" s="87">
        <v>20</v>
      </c>
      <c r="L44" s="87">
        <v>17</v>
      </c>
      <c r="M44" s="87">
        <v>25</v>
      </c>
      <c r="N44" s="87">
        <v>16</v>
      </c>
      <c r="O44" s="87">
        <v>37</v>
      </c>
      <c r="P44" s="87">
        <v>20</v>
      </c>
      <c r="Q44" s="87">
        <v>16</v>
      </c>
      <c r="R44" s="87">
        <v>32</v>
      </c>
      <c r="S44" s="87">
        <f t="shared" si="8"/>
        <v>197</v>
      </c>
      <c r="T44" s="88">
        <f t="shared" si="9"/>
        <v>21.888888888888889</v>
      </c>
      <c r="U44" s="89"/>
      <c r="V44" s="8">
        <f t="shared" si="10"/>
        <v>54.572148812986512</v>
      </c>
      <c r="W44" s="87">
        <f t="shared" si="11"/>
        <v>13.643037203246628</v>
      </c>
      <c r="X44" s="20"/>
    </row>
    <row r="45" spans="1:24" s="19" customFormat="1">
      <c r="A45" s="19">
        <v>2</v>
      </c>
      <c r="B45" s="72" t="s">
        <v>19</v>
      </c>
      <c r="C45" s="71">
        <v>1</v>
      </c>
      <c r="D45" s="2">
        <v>9</v>
      </c>
      <c r="E45" s="2">
        <v>4</v>
      </c>
      <c r="F45" s="19">
        <v>7</v>
      </c>
      <c r="G45" s="19">
        <v>10</v>
      </c>
      <c r="H45" s="84">
        <f t="shared" si="6"/>
        <v>30</v>
      </c>
      <c r="I45" s="5">
        <f t="shared" si="7"/>
        <v>33.707865168539328</v>
      </c>
      <c r="J45" s="66">
        <v>22</v>
      </c>
      <c r="K45" s="66">
        <v>11</v>
      </c>
      <c r="L45" s="66">
        <v>27</v>
      </c>
      <c r="M45" s="66">
        <v>20</v>
      </c>
      <c r="N45" s="66">
        <v>25</v>
      </c>
      <c r="O45" s="66">
        <v>21</v>
      </c>
      <c r="P45" s="66">
        <v>19</v>
      </c>
      <c r="Q45" s="66">
        <v>27</v>
      </c>
      <c r="R45" s="66"/>
      <c r="S45" s="66">
        <f t="shared" si="8"/>
        <v>172</v>
      </c>
      <c r="T45" s="64">
        <f t="shared" si="9"/>
        <v>21.5</v>
      </c>
      <c r="U45" s="85">
        <f>AVERAGE(H45:H48)+T45*4</f>
        <v>102.5</v>
      </c>
      <c r="V45" s="1">
        <f t="shared" si="10"/>
        <v>53.602592869608578</v>
      </c>
      <c r="W45" s="66">
        <f t="shared" si="11"/>
        <v>47.108513385941471</v>
      </c>
      <c r="X45" s="18"/>
    </row>
    <row r="46" spans="1:24" s="19" customFormat="1">
      <c r="A46" s="19">
        <v>2</v>
      </c>
      <c r="B46" s="72" t="s">
        <v>19</v>
      </c>
      <c r="C46" s="71">
        <v>2</v>
      </c>
      <c r="D46" s="2">
        <v>7</v>
      </c>
      <c r="E46" s="2">
        <v>8</v>
      </c>
      <c r="F46" s="67">
        <v>0</v>
      </c>
      <c r="G46" s="67">
        <v>4</v>
      </c>
      <c r="H46" s="84">
        <f t="shared" si="6"/>
        <v>19</v>
      </c>
      <c r="I46" s="5">
        <f t="shared" si="7"/>
        <v>21.348314606741571</v>
      </c>
      <c r="J46" s="66">
        <v>22</v>
      </c>
      <c r="K46" s="66">
        <v>11</v>
      </c>
      <c r="L46" s="66">
        <v>27</v>
      </c>
      <c r="M46" s="66">
        <v>20</v>
      </c>
      <c r="N46" s="66">
        <v>25</v>
      </c>
      <c r="O46" s="66">
        <v>21</v>
      </c>
      <c r="P46" s="66">
        <v>19</v>
      </c>
      <c r="Q46" s="66">
        <v>27</v>
      </c>
      <c r="R46" s="66"/>
      <c r="S46" s="66">
        <f t="shared" si="8"/>
        <v>172</v>
      </c>
      <c r="T46" s="64">
        <f t="shared" si="9"/>
        <v>21.5</v>
      </c>
      <c r="U46" s="85"/>
      <c r="V46" s="1">
        <f t="shared" si="10"/>
        <v>53.602592869608578</v>
      </c>
      <c r="W46" s="66">
        <f t="shared" si="11"/>
        <v>34.748962824143717</v>
      </c>
      <c r="X46" s="18"/>
    </row>
    <row r="47" spans="1:24" s="19" customFormat="1">
      <c r="A47" s="19">
        <v>2</v>
      </c>
      <c r="B47" s="72" t="s">
        <v>19</v>
      </c>
      <c r="C47" s="71">
        <v>3</v>
      </c>
      <c r="D47" s="2">
        <v>5</v>
      </c>
      <c r="E47" s="2">
        <v>2</v>
      </c>
      <c r="F47" s="67">
        <v>5</v>
      </c>
      <c r="G47" s="67">
        <v>2</v>
      </c>
      <c r="H47" s="84">
        <f t="shared" si="6"/>
        <v>14</v>
      </c>
      <c r="I47" s="5">
        <f t="shared" si="7"/>
        <v>15.730337078651685</v>
      </c>
      <c r="J47" s="66">
        <v>22</v>
      </c>
      <c r="K47" s="66">
        <v>11</v>
      </c>
      <c r="L47" s="66">
        <v>27</v>
      </c>
      <c r="M47" s="66">
        <v>20</v>
      </c>
      <c r="N47" s="66">
        <v>25</v>
      </c>
      <c r="O47" s="66">
        <v>21</v>
      </c>
      <c r="P47" s="66">
        <v>19</v>
      </c>
      <c r="Q47" s="66">
        <v>27</v>
      </c>
      <c r="R47" s="66"/>
      <c r="S47" s="66">
        <f t="shared" si="8"/>
        <v>172</v>
      </c>
      <c r="T47" s="64">
        <f t="shared" si="9"/>
        <v>21.5</v>
      </c>
      <c r="U47" s="85"/>
      <c r="V47" s="1">
        <f t="shared" si="10"/>
        <v>53.602592869608578</v>
      </c>
      <c r="W47" s="66">
        <f t="shared" si="11"/>
        <v>29.130985296053829</v>
      </c>
      <c r="X47" s="18"/>
    </row>
    <row r="48" spans="1:24" s="79" customFormat="1">
      <c r="A48" s="79">
        <v>2</v>
      </c>
      <c r="B48" s="101" t="s">
        <v>19</v>
      </c>
      <c r="C48" s="102">
        <v>4</v>
      </c>
      <c r="D48" s="6">
        <v>0</v>
      </c>
      <c r="E48" s="6">
        <v>0</v>
      </c>
      <c r="F48" s="79">
        <v>3</v>
      </c>
      <c r="G48" s="79">
        <v>0</v>
      </c>
      <c r="H48" s="91">
        <f t="shared" si="6"/>
        <v>3</v>
      </c>
      <c r="I48" s="7">
        <f t="shared" si="7"/>
        <v>3.3707865168539324</v>
      </c>
      <c r="J48" s="87">
        <v>22</v>
      </c>
      <c r="K48" s="87">
        <v>11</v>
      </c>
      <c r="L48" s="87">
        <v>27</v>
      </c>
      <c r="M48" s="87">
        <v>20</v>
      </c>
      <c r="N48" s="87">
        <v>25</v>
      </c>
      <c r="O48" s="87">
        <v>21</v>
      </c>
      <c r="P48" s="87">
        <v>19</v>
      </c>
      <c r="Q48" s="87">
        <v>27</v>
      </c>
      <c r="R48" s="87"/>
      <c r="S48" s="87">
        <f t="shared" si="8"/>
        <v>172</v>
      </c>
      <c r="T48" s="88">
        <f t="shared" si="9"/>
        <v>21.5</v>
      </c>
      <c r="U48" s="89"/>
      <c r="V48" s="8">
        <f t="shared" si="10"/>
        <v>53.602592869608578</v>
      </c>
      <c r="W48" s="87">
        <f t="shared" si="11"/>
        <v>16.771434734256076</v>
      </c>
      <c r="X48" s="20"/>
    </row>
    <row r="49" spans="1:24" s="19" customFormat="1">
      <c r="A49" s="19">
        <v>2</v>
      </c>
      <c r="B49" s="72" t="s">
        <v>25</v>
      </c>
      <c r="C49" s="71">
        <v>1</v>
      </c>
      <c r="D49" s="2">
        <v>2</v>
      </c>
      <c r="E49" s="2">
        <v>1</v>
      </c>
      <c r="F49" s="19">
        <v>7</v>
      </c>
      <c r="G49" s="19">
        <v>0</v>
      </c>
      <c r="H49" s="84">
        <f t="shared" si="6"/>
        <v>10</v>
      </c>
      <c r="I49" s="5">
        <f t="shared" si="7"/>
        <v>11.235955056179774</v>
      </c>
      <c r="J49" s="66">
        <v>18</v>
      </c>
      <c r="K49" s="66">
        <v>24</v>
      </c>
      <c r="L49" s="66">
        <v>16</v>
      </c>
      <c r="M49" s="66">
        <v>15</v>
      </c>
      <c r="N49" s="66">
        <v>29</v>
      </c>
      <c r="O49" s="66">
        <v>18</v>
      </c>
      <c r="P49" s="66">
        <v>19</v>
      </c>
      <c r="Q49" s="66">
        <v>34</v>
      </c>
      <c r="R49" s="66">
        <v>19</v>
      </c>
      <c r="S49" s="66">
        <f t="shared" si="8"/>
        <v>192</v>
      </c>
      <c r="T49" s="64">
        <f t="shared" si="9"/>
        <v>21.333333333333332</v>
      </c>
      <c r="U49" s="85">
        <f>AVERAGE(H49:H51)+T49*4</f>
        <v>94</v>
      </c>
      <c r="V49" s="1">
        <f t="shared" si="10"/>
        <v>53.187068893875178</v>
      </c>
      <c r="W49" s="66">
        <f t="shared" si="11"/>
        <v>24.532722279648567</v>
      </c>
      <c r="X49" s="18"/>
    </row>
    <row r="50" spans="1:24" s="19" customFormat="1">
      <c r="A50" s="19">
        <v>2</v>
      </c>
      <c r="B50" s="72" t="s">
        <v>25</v>
      </c>
      <c r="C50" s="71">
        <v>2</v>
      </c>
      <c r="D50" s="2">
        <v>1</v>
      </c>
      <c r="E50" s="2">
        <v>6</v>
      </c>
      <c r="F50" s="19">
        <v>0</v>
      </c>
      <c r="G50" s="19">
        <v>2</v>
      </c>
      <c r="H50" s="84">
        <f t="shared" si="6"/>
        <v>9</v>
      </c>
      <c r="I50" s="5">
        <f t="shared" si="7"/>
        <v>10.112359550561797</v>
      </c>
      <c r="J50" s="66">
        <v>18</v>
      </c>
      <c r="K50" s="66">
        <v>24</v>
      </c>
      <c r="L50" s="66">
        <v>16</v>
      </c>
      <c r="M50" s="66">
        <v>15</v>
      </c>
      <c r="N50" s="66">
        <v>29</v>
      </c>
      <c r="O50" s="66">
        <v>18</v>
      </c>
      <c r="P50" s="66">
        <v>19</v>
      </c>
      <c r="Q50" s="66">
        <v>34</v>
      </c>
      <c r="R50" s="66">
        <v>19</v>
      </c>
      <c r="S50" s="66">
        <f t="shared" si="8"/>
        <v>192</v>
      </c>
      <c r="T50" s="64">
        <f t="shared" si="9"/>
        <v>21.333333333333332</v>
      </c>
      <c r="U50" s="85"/>
      <c r="V50" s="1">
        <f t="shared" si="10"/>
        <v>53.187068893875178</v>
      </c>
      <c r="W50" s="66">
        <f t="shared" si="11"/>
        <v>23.40912677403059</v>
      </c>
      <c r="X50" s="18"/>
    </row>
    <row r="51" spans="1:24" s="79" customFormat="1">
      <c r="A51" s="79">
        <v>2</v>
      </c>
      <c r="B51" s="101" t="s">
        <v>25</v>
      </c>
      <c r="C51" s="102">
        <v>3</v>
      </c>
      <c r="D51" s="6">
        <v>0</v>
      </c>
      <c r="E51" s="6">
        <v>0</v>
      </c>
      <c r="F51" s="79">
        <v>5</v>
      </c>
      <c r="G51" s="79">
        <v>2</v>
      </c>
      <c r="H51" s="91">
        <f t="shared" si="6"/>
        <v>7</v>
      </c>
      <c r="I51" s="7">
        <f t="shared" si="7"/>
        <v>7.8651685393258424</v>
      </c>
      <c r="J51" s="87">
        <v>18</v>
      </c>
      <c r="K51" s="87">
        <v>24</v>
      </c>
      <c r="L51" s="87">
        <v>16</v>
      </c>
      <c r="M51" s="87">
        <v>15</v>
      </c>
      <c r="N51" s="87">
        <v>29</v>
      </c>
      <c r="O51" s="87">
        <v>18</v>
      </c>
      <c r="P51" s="87">
        <v>19</v>
      </c>
      <c r="Q51" s="87">
        <v>34</v>
      </c>
      <c r="R51" s="87">
        <v>19</v>
      </c>
      <c r="S51" s="87">
        <f t="shared" si="8"/>
        <v>192</v>
      </c>
      <c r="T51" s="88">
        <f t="shared" si="9"/>
        <v>21.333333333333332</v>
      </c>
      <c r="U51" s="89"/>
      <c r="V51" s="8">
        <f t="shared" si="10"/>
        <v>53.187068893875178</v>
      </c>
      <c r="W51" s="87">
        <f t="shared" si="11"/>
        <v>21.161935762794638</v>
      </c>
      <c r="X51" s="20"/>
    </row>
    <row r="52" spans="1:24" s="92" customFormat="1">
      <c r="A52" s="92">
        <v>2</v>
      </c>
      <c r="B52" s="103" t="s">
        <v>17</v>
      </c>
      <c r="C52" s="71">
        <v>1</v>
      </c>
      <c r="D52" s="10">
        <v>0</v>
      </c>
      <c r="E52" s="10">
        <v>0</v>
      </c>
      <c r="F52" s="94">
        <v>8</v>
      </c>
      <c r="G52" s="94">
        <v>0</v>
      </c>
      <c r="H52" s="82">
        <f t="shared" si="6"/>
        <v>8</v>
      </c>
      <c r="I52" s="11">
        <f t="shared" si="7"/>
        <v>8.9887640449438209</v>
      </c>
      <c r="J52" s="93">
        <v>15</v>
      </c>
      <c r="K52" s="93">
        <v>15</v>
      </c>
      <c r="L52" s="93">
        <v>21</v>
      </c>
      <c r="M52" s="93">
        <v>14</v>
      </c>
      <c r="N52" s="93">
        <v>28</v>
      </c>
      <c r="O52" s="93">
        <v>22</v>
      </c>
      <c r="P52" s="93">
        <v>20</v>
      </c>
      <c r="Q52" s="93">
        <v>23</v>
      </c>
      <c r="R52" s="93"/>
      <c r="S52" s="93">
        <f t="shared" si="8"/>
        <v>158</v>
      </c>
      <c r="T52" s="83">
        <f t="shared" si="9"/>
        <v>19.75</v>
      </c>
      <c r="U52" s="28">
        <f>AVERAGE(H52:H54)+T52*4</f>
        <v>86.333333333333329</v>
      </c>
      <c r="V52" s="9">
        <f t="shared" si="10"/>
        <v>49.23959112440788</v>
      </c>
      <c r="W52" s="93">
        <f t="shared" si="11"/>
        <v>21.298661826045791</v>
      </c>
      <c r="X52" s="22"/>
    </row>
    <row r="53" spans="1:24" s="19" customFormat="1">
      <c r="A53" s="19">
        <v>2</v>
      </c>
      <c r="B53" s="72" t="s">
        <v>17</v>
      </c>
      <c r="C53" s="71">
        <v>2</v>
      </c>
      <c r="D53" s="2">
        <v>0</v>
      </c>
      <c r="E53" s="2">
        <v>3</v>
      </c>
      <c r="F53" s="67">
        <v>5</v>
      </c>
      <c r="G53" s="67">
        <v>0</v>
      </c>
      <c r="H53" s="84">
        <f t="shared" si="6"/>
        <v>8</v>
      </c>
      <c r="I53" s="5">
        <f t="shared" si="7"/>
        <v>8.9887640449438209</v>
      </c>
      <c r="J53" s="66">
        <v>15</v>
      </c>
      <c r="K53" s="66">
        <v>15</v>
      </c>
      <c r="L53" s="66">
        <v>21</v>
      </c>
      <c r="M53" s="66">
        <v>14</v>
      </c>
      <c r="N53" s="66">
        <v>28</v>
      </c>
      <c r="O53" s="66">
        <v>22</v>
      </c>
      <c r="P53" s="66">
        <v>20</v>
      </c>
      <c r="Q53" s="66">
        <v>23</v>
      </c>
      <c r="R53" s="66"/>
      <c r="S53" s="66">
        <f t="shared" si="8"/>
        <v>158</v>
      </c>
      <c r="T53" s="64">
        <f t="shared" si="9"/>
        <v>19.75</v>
      </c>
      <c r="U53" s="85"/>
      <c r="V53" s="1">
        <f t="shared" si="10"/>
        <v>49.23959112440788</v>
      </c>
      <c r="W53" s="66">
        <f t="shared" si="11"/>
        <v>21.298661826045791</v>
      </c>
      <c r="X53" s="18"/>
    </row>
    <row r="54" spans="1:24" s="79" customFormat="1">
      <c r="A54" s="79">
        <v>2</v>
      </c>
      <c r="B54" s="101" t="s">
        <v>17</v>
      </c>
      <c r="C54" s="102">
        <v>3</v>
      </c>
      <c r="D54" s="6">
        <v>3</v>
      </c>
      <c r="E54" s="6">
        <v>0</v>
      </c>
      <c r="F54" s="79">
        <v>0</v>
      </c>
      <c r="G54" s="79">
        <v>3</v>
      </c>
      <c r="H54" s="91">
        <f t="shared" si="6"/>
        <v>6</v>
      </c>
      <c r="I54" s="7">
        <f t="shared" si="7"/>
        <v>6.7415730337078648</v>
      </c>
      <c r="J54" s="87">
        <v>15</v>
      </c>
      <c r="K54" s="87">
        <v>15</v>
      </c>
      <c r="L54" s="87">
        <v>21</v>
      </c>
      <c r="M54" s="87">
        <v>14</v>
      </c>
      <c r="N54" s="87">
        <v>28</v>
      </c>
      <c r="O54" s="87">
        <v>22</v>
      </c>
      <c r="P54" s="87">
        <v>20</v>
      </c>
      <c r="Q54" s="87">
        <v>23</v>
      </c>
      <c r="R54" s="87"/>
      <c r="S54" s="87">
        <f t="shared" si="8"/>
        <v>158</v>
      </c>
      <c r="T54" s="88">
        <f t="shared" si="9"/>
        <v>19.75</v>
      </c>
      <c r="U54" s="89"/>
      <c r="V54" s="8">
        <f t="shared" si="10"/>
        <v>49.23959112440788</v>
      </c>
      <c r="W54" s="87">
        <f t="shared" si="11"/>
        <v>19.051470814809836</v>
      </c>
      <c r="X54" s="20"/>
    </row>
    <row r="55" spans="1:24" s="92" customFormat="1">
      <c r="A55" s="92">
        <v>2</v>
      </c>
      <c r="B55" s="103" t="s">
        <v>44</v>
      </c>
      <c r="C55" s="71">
        <v>1</v>
      </c>
      <c r="D55" s="10">
        <v>0</v>
      </c>
      <c r="E55" s="10">
        <v>6</v>
      </c>
      <c r="F55" s="94">
        <v>1</v>
      </c>
      <c r="G55" s="94">
        <v>0</v>
      </c>
      <c r="H55" s="82">
        <f t="shared" si="6"/>
        <v>7</v>
      </c>
      <c r="I55" s="11">
        <f t="shared" si="7"/>
        <v>7.8651685393258424</v>
      </c>
      <c r="J55" s="96">
        <v>18</v>
      </c>
      <c r="K55" s="96">
        <v>10</v>
      </c>
      <c r="L55" s="96">
        <v>10</v>
      </c>
      <c r="M55" s="96">
        <v>25</v>
      </c>
      <c r="N55" s="96">
        <v>13</v>
      </c>
      <c r="O55" s="96">
        <v>31</v>
      </c>
      <c r="P55" s="96">
        <v>24</v>
      </c>
      <c r="Q55" s="96">
        <v>10</v>
      </c>
      <c r="R55" s="96">
        <v>27</v>
      </c>
      <c r="S55" s="93">
        <f t="shared" si="8"/>
        <v>168</v>
      </c>
      <c r="T55" s="83">
        <f t="shared" si="9"/>
        <v>18.666666666666668</v>
      </c>
      <c r="U55" s="28">
        <f>AVERAGE(H55:H58)+T55*4</f>
        <v>80.166666666666671</v>
      </c>
      <c r="V55" s="9">
        <f t="shared" si="10"/>
        <v>46.538685282140783</v>
      </c>
      <c r="W55" s="93">
        <f t="shared" si="11"/>
        <v>19.499839859861037</v>
      </c>
      <c r="X55" s="22"/>
    </row>
    <row r="56" spans="1:24" s="19" customFormat="1">
      <c r="A56" s="19">
        <v>2</v>
      </c>
      <c r="B56" s="72" t="s">
        <v>44</v>
      </c>
      <c r="C56" s="71">
        <v>2</v>
      </c>
      <c r="D56" s="2">
        <v>0</v>
      </c>
      <c r="E56" s="2">
        <v>1</v>
      </c>
      <c r="F56" s="19">
        <v>5</v>
      </c>
      <c r="G56" s="19">
        <v>0</v>
      </c>
      <c r="H56" s="84">
        <f t="shared" si="6"/>
        <v>6</v>
      </c>
      <c r="I56" s="5">
        <f t="shared" si="7"/>
        <v>6.7415730337078648</v>
      </c>
      <c r="J56" s="97">
        <v>18</v>
      </c>
      <c r="K56" s="97">
        <v>10</v>
      </c>
      <c r="L56" s="97">
        <v>10</v>
      </c>
      <c r="M56" s="97">
        <v>25</v>
      </c>
      <c r="N56" s="97">
        <v>13</v>
      </c>
      <c r="O56" s="97">
        <v>31</v>
      </c>
      <c r="P56" s="97">
        <v>24</v>
      </c>
      <c r="Q56" s="97">
        <v>10</v>
      </c>
      <c r="R56" s="97">
        <v>27</v>
      </c>
      <c r="S56" s="66">
        <f t="shared" si="8"/>
        <v>168</v>
      </c>
      <c r="T56" s="64">
        <f t="shared" si="9"/>
        <v>18.666666666666668</v>
      </c>
      <c r="U56" s="85"/>
      <c r="V56" s="1">
        <f t="shared" si="10"/>
        <v>46.538685282140783</v>
      </c>
      <c r="W56" s="66">
        <f t="shared" si="11"/>
        <v>18.37624435424306</v>
      </c>
      <c r="X56" s="18"/>
    </row>
    <row r="57" spans="1:24" s="19" customFormat="1">
      <c r="A57" s="19">
        <v>2</v>
      </c>
      <c r="B57" s="72" t="s">
        <v>44</v>
      </c>
      <c r="C57" s="71">
        <v>3</v>
      </c>
      <c r="D57" s="2">
        <v>0</v>
      </c>
      <c r="E57" s="2">
        <v>2</v>
      </c>
      <c r="F57" s="67">
        <v>3</v>
      </c>
      <c r="G57" s="67">
        <v>0</v>
      </c>
      <c r="H57" s="84">
        <f t="shared" si="6"/>
        <v>5</v>
      </c>
      <c r="I57" s="5">
        <f t="shared" si="7"/>
        <v>5.6179775280898872</v>
      </c>
      <c r="J57" s="97">
        <v>18</v>
      </c>
      <c r="K57" s="97">
        <v>10</v>
      </c>
      <c r="L57" s="97">
        <v>10</v>
      </c>
      <c r="M57" s="97">
        <v>25</v>
      </c>
      <c r="N57" s="97">
        <v>13</v>
      </c>
      <c r="O57" s="97">
        <v>31</v>
      </c>
      <c r="P57" s="97">
        <v>24</v>
      </c>
      <c r="Q57" s="97">
        <v>10</v>
      </c>
      <c r="R57" s="97">
        <v>27</v>
      </c>
      <c r="S57" s="66">
        <f t="shared" si="8"/>
        <v>168</v>
      </c>
      <c r="T57" s="64">
        <f t="shared" si="9"/>
        <v>18.666666666666668</v>
      </c>
      <c r="U57" s="85"/>
      <c r="V57" s="1">
        <f t="shared" si="10"/>
        <v>46.538685282140783</v>
      </c>
      <c r="W57" s="66">
        <f t="shared" si="11"/>
        <v>17.252648848625082</v>
      </c>
      <c r="X57" s="18"/>
    </row>
    <row r="58" spans="1:24" s="79" customFormat="1">
      <c r="A58" s="79">
        <v>2</v>
      </c>
      <c r="B58" s="101" t="s">
        <v>44</v>
      </c>
      <c r="C58" s="102">
        <v>4</v>
      </c>
      <c r="D58" s="6">
        <v>0</v>
      </c>
      <c r="E58" s="6">
        <v>2</v>
      </c>
      <c r="F58" s="79">
        <v>0</v>
      </c>
      <c r="G58" s="79">
        <v>2</v>
      </c>
      <c r="H58" s="91">
        <f t="shared" si="6"/>
        <v>4</v>
      </c>
      <c r="I58" s="7">
        <f t="shared" si="7"/>
        <v>4.4943820224719104</v>
      </c>
      <c r="J58" s="98">
        <v>18</v>
      </c>
      <c r="K58" s="98">
        <v>10</v>
      </c>
      <c r="L58" s="98">
        <v>10</v>
      </c>
      <c r="M58" s="98">
        <v>25</v>
      </c>
      <c r="N58" s="98">
        <v>13</v>
      </c>
      <c r="O58" s="98">
        <v>31</v>
      </c>
      <c r="P58" s="98">
        <v>24</v>
      </c>
      <c r="Q58" s="98">
        <v>10</v>
      </c>
      <c r="R58" s="98">
        <v>27</v>
      </c>
      <c r="S58" s="87">
        <f t="shared" si="8"/>
        <v>168</v>
      </c>
      <c r="T58" s="88">
        <f t="shared" si="9"/>
        <v>18.666666666666668</v>
      </c>
      <c r="U58" s="89"/>
      <c r="V58" s="8">
        <f t="shared" si="10"/>
        <v>46.538685282140783</v>
      </c>
      <c r="W58" s="87">
        <f t="shared" si="11"/>
        <v>16.129053343007108</v>
      </c>
      <c r="X58" s="2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V9" sqref="V9"/>
    </sheetView>
  </sheetViews>
  <sheetFormatPr defaultRowHeight="15"/>
  <cols>
    <col min="1" max="1" width="3" style="77" bestFit="1" customWidth="1"/>
    <col min="2" max="2" width="9.7109375" style="77" bestFit="1" customWidth="1"/>
    <col min="3" max="3" width="2.140625" style="77" bestFit="1" customWidth="1"/>
    <col min="4" max="8" width="3" style="77" bestFit="1" customWidth="1"/>
    <col min="9" max="9" width="6.5703125" style="77" hidden="1" customWidth="1"/>
    <col min="10" max="16" width="3" style="77" hidden="1" customWidth="1"/>
    <col min="17" max="17" width="0.140625" style="77" customWidth="1"/>
    <col min="18" max="18" width="5.5703125" style="31" bestFit="1" customWidth="1"/>
    <col min="19" max="19" width="6" style="16" customWidth="1"/>
    <col min="20" max="20" width="5" style="21" customWidth="1"/>
    <col min="21" max="16384" width="9.140625" style="77"/>
  </cols>
  <sheetData>
    <row r="1" spans="1:22" s="79" customFormat="1" ht="61.5" customHeight="1">
      <c r="A1" s="78" t="s">
        <v>51</v>
      </c>
      <c r="B1" s="79" t="s">
        <v>52</v>
      </c>
      <c r="C1" s="78" t="s">
        <v>40</v>
      </c>
      <c r="D1" s="79">
        <v>1</v>
      </c>
      <c r="E1" s="79">
        <v>2</v>
      </c>
      <c r="F1" s="79">
        <v>3</v>
      </c>
      <c r="G1" s="79">
        <v>4</v>
      </c>
      <c r="H1" s="78" t="s">
        <v>57</v>
      </c>
      <c r="R1" s="80" t="s">
        <v>58</v>
      </c>
      <c r="S1" s="81" t="s">
        <v>59</v>
      </c>
      <c r="T1" s="78" t="s">
        <v>60</v>
      </c>
      <c r="V1" s="20"/>
    </row>
    <row r="2" spans="1:22" s="19" customFormat="1">
      <c r="A2" s="19" t="s">
        <v>46</v>
      </c>
      <c r="B2" s="72" t="s">
        <v>37</v>
      </c>
      <c r="C2" s="71">
        <v>1</v>
      </c>
      <c r="D2" s="2">
        <v>0</v>
      </c>
      <c r="E2" s="2">
        <v>6</v>
      </c>
      <c r="F2" s="67">
        <v>9</v>
      </c>
      <c r="G2" s="67">
        <v>5</v>
      </c>
      <c r="H2" s="84">
        <f t="shared" ref="H2:H40" si="0">D2+E2+F2+G2</f>
        <v>20</v>
      </c>
      <c r="I2" s="14">
        <f t="shared" ref="I2:I23" si="1">H2/MAX($H$2:$H$151)*100</f>
        <v>26.315789473684209</v>
      </c>
      <c r="J2" s="12">
        <v>17</v>
      </c>
      <c r="K2" s="12">
        <v>5</v>
      </c>
      <c r="L2" s="12">
        <v>18</v>
      </c>
      <c r="M2" s="12">
        <v>20</v>
      </c>
      <c r="N2" s="12">
        <v>13</v>
      </c>
      <c r="O2" s="12">
        <v>35</v>
      </c>
      <c r="P2" s="12"/>
      <c r="Q2" s="12">
        <f t="shared" ref="Q2:Q23" si="2">SUM(J2:P2)</f>
        <v>108</v>
      </c>
      <c r="R2" s="29">
        <f t="shared" ref="R2:R40" si="3">AVERAGE(J2:P2)</f>
        <v>18</v>
      </c>
      <c r="S2" s="23">
        <f>AVERAGE(H2:H5)+R2*4</f>
        <v>86</v>
      </c>
      <c r="T2" s="18"/>
      <c r="U2" s="66"/>
    </row>
    <row r="3" spans="1:22" s="19" customFormat="1">
      <c r="A3" s="19" t="s">
        <v>46</v>
      </c>
      <c r="B3" s="72" t="s">
        <v>37</v>
      </c>
      <c r="C3" s="71">
        <v>2</v>
      </c>
      <c r="D3" s="2">
        <v>3</v>
      </c>
      <c r="E3" s="2">
        <v>1</v>
      </c>
      <c r="F3" s="19">
        <v>5</v>
      </c>
      <c r="G3" s="19">
        <v>5</v>
      </c>
      <c r="H3" s="84">
        <f t="shared" si="0"/>
        <v>14</v>
      </c>
      <c r="I3" s="14">
        <f t="shared" si="1"/>
        <v>18.421052631578945</v>
      </c>
      <c r="J3" s="12">
        <v>17</v>
      </c>
      <c r="K3" s="12">
        <v>5</v>
      </c>
      <c r="L3" s="12">
        <v>18</v>
      </c>
      <c r="M3" s="12">
        <v>20</v>
      </c>
      <c r="N3" s="12">
        <v>13</v>
      </c>
      <c r="O3" s="12">
        <v>35</v>
      </c>
      <c r="P3" s="12"/>
      <c r="Q3" s="12">
        <f t="shared" si="2"/>
        <v>108</v>
      </c>
      <c r="R3" s="29">
        <f t="shared" si="3"/>
        <v>18</v>
      </c>
      <c r="S3" s="23"/>
      <c r="T3" s="18"/>
      <c r="U3" s="66"/>
    </row>
    <row r="4" spans="1:22" s="19" customFormat="1">
      <c r="A4" s="19" t="s">
        <v>46</v>
      </c>
      <c r="B4" s="72" t="s">
        <v>37</v>
      </c>
      <c r="C4" s="71">
        <v>3</v>
      </c>
      <c r="D4" s="2">
        <v>0</v>
      </c>
      <c r="E4" s="2">
        <v>1</v>
      </c>
      <c r="F4" s="67">
        <v>5</v>
      </c>
      <c r="G4" s="67">
        <v>5</v>
      </c>
      <c r="H4" s="84">
        <f t="shared" si="0"/>
        <v>11</v>
      </c>
      <c r="I4" s="14">
        <f t="shared" si="1"/>
        <v>14.473684210526317</v>
      </c>
      <c r="J4" s="12">
        <v>17</v>
      </c>
      <c r="K4" s="12">
        <v>5</v>
      </c>
      <c r="L4" s="12">
        <v>18</v>
      </c>
      <c r="M4" s="12">
        <v>20</v>
      </c>
      <c r="N4" s="12">
        <v>13</v>
      </c>
      <c r="O4" s="12">
        <v>35</v>
      </c>
      <c r="P4" s="12"/>
      <c r="Q4" s="12">
        <f t="shared" si="2"/>
        <v>108</v>
      </c>
      <c r="R4" s="29">
        <f t="shared" si="3"/>
        <v>18</v>
      </c>
      <c r="S4" s="23"/>
      <c r="T4" s="18"/>
      <c r="U4" s="66"/>
    </row>
    <row r="5" spans="1:22" s="79" customFormat="1">
      <c r="A5" s="79" t="s">
        <v>46</v>
      </c>
      <c r="B5" s="101" t="s">
        <v>37</v>
      </c>
      <c r="C5" s="102">
        <v>4</v>
      </c>
      <c r="D5" s="6">
        <v>0</v>
      </c>
      <c r="E5" s="6">
        <v>1</v>
      </c>
      <c r="F5" s="79">
        <v>5</v>
      </c>
      <c r="G5" s="79">
        <v>5</v>
      </c>
      <c r="H5" s="91">
        <f t="shared" si="0"/>
        <v>11</v>
      </c>
      <c r="I5" s="15">
        <f t="shared" si="1"/>
        <v>14.473684210526317</v>
      </c>
      <c r="J5" s="13">
        <v>17</v>
      </c>
      <c r="K5" s="13">
        <v>5</v>
      </c>
      <c r="L5" s="13">
        <v>18</v>
      </c>
      <c r="M5" s="13">
        <v>20</v>
      </c>
      <c r="N5" s="13">
        <v>13</v>
      </c>
      <c r="O5" s="13">
        <v>35</v>
      </c>
      <c r="P5" s="13"/>
      <c r="Q5" s="13">
        <f t="shared" si="2"/>
        <v>108</v>
      </c>
      <c r="R5" s="30">
        <f t="shared" si="3"/>
        <v>18</v>
      </c>
      <c r="S5" s="24"/>
      <c r="T5" s="20"/>
      <c r="U5" s="87"/>
    </row>
    <row r="6" spans="1:22">
      <c r="A6" s="77" t="s">
        <v>46</v>
      </c>
      <c r="B6" s="72" t="s">
        <v>11</v>
      </c>
      <c r="C6" s="71">
        <v>1</v>
      </c>
      <c r="D6" s="2">
        <v>18</v>
      </c>
      <c r="E6" s="2">
        <v>6</v>
      </c>
      <c r="F6" s="19">
        <v>21</v>
      </c>
      <c r="G6" s="19">
        <v>25</v>
      </c>
      <c r="H6" s="84">
        <f t="shared" si="0"/>
        <v>70</v>
      </c>
      <c r="I6" s="14">
        <f t="shared" si="1"/>
        <v>92.10526315789474</v>
      </c>
      <c r="J6" s="12">
        <v>23</v>
      </c>
      <c r="K6" s="12">
        <v>25</v>
      </c>
      <c r="L6" s="12">
        <v>25</v>
      </c>
      <c r="M6" s="12">
        <v>20</v>
      </c>
      <c r="N6" s="12">
        <v>27</v>
      </c>
      <c r="O6" s="12">
        <v>30</v>
      </c>
      <c r="P6" s="12">
        <v>30</v>
      </c>
      <c r="Q6" s="12">
        <f t="shared" si="2"/>
        <v>180</v>
      </c>
      <c r="R6" s="29">
        <f t="shared" si="3"/>
        <v>25.714285714285715</v>
      </c>
      <c r="S6" s="23">
        <f>AVERAGE(H6:H9)+R6*4</f>
        <v>160.85714285714286</v>
      </c>
      <c r="T6" s="21" t="s">
        <v>50</v>
      </c>
      <c r="U6" s="100"/>
    </row>
    <row r="7" spans="1:22">
      <c r="A7" s="77" t="s">
        <v>46</v>
      </c>
      <c r="B7" s="72" t="s">
        <v>11</v>
      </c>
      <c r="C7" s="71">
        <v>2</v>
      </c>
      <c r="D7" s="2">
        <v>17</v>
      </c>
      <c r="E7" s="2">
        <v>7</v>
      </c>
      <c r="F7" s="67">
        <v>10</v>
      </c>
      <c r="G7" s="67">
        <v>25</v>
      </c>
      <c r="H7" s="84">
        <f t="shared" si="0"/>
        <v>59</v>
      </c>
      <c r="I7" s="14">
        <f t="shared" si="1"/>
        <v>77.631578947368425</v>
      </c>
      <c r="J7" s="12">
        <v>23</v>
      </c>
      <c r="K7" s="12">
        <v>25</v>
      </c>
      <c r="L7" s="12">
        <v>25</v>
      </c>
      <c r="M7" s="12">
        <v>20</v>
      </c>
      <c r="N7" s="12">
        <v>27</v>
      </c>
      <c r="O7" s="12">
        <v>30</v>
      </c>
      <c r="P7" s="12">
        <v>30</v>
      </c>
      <c r="Q7" s="12">
        <f t="shared" si="2"/>
        <v>180</v>
      </c>
      <c r="R7" s="29">
        <f t="shared" si="3"/>
        <v>25.714285714285715</v>
      </c>
      <c r="S7" s="23"/>
      <c r="U7" s="100"/>
    </row>
    <row r="8" spans="1:22">
      <c r="A8" s="77" t="s">
        <v>46</v>
      </c>
      <c r="B8" s="72" t="s">
        <v>11</v>
      </c>
      <c r="C8" s="71">
        <v>3</v>
      </c>
      <c r="D8" s="2">
        <v>5</v>
      </c>
      <c r="E8" s="2">
        <v>4</v>
      </c>
      <c r="F8" s="67">
        <v>21</v>
      </c>
      <c r="G8" s="67">
        <v>25</v>
      </c>
      <c r="H8" s="84">
        <f t="shared" si="0"/>
        <v>55</v>
      </c>
      <c r="I8" s="14">
        <f t="shared" si="1"/>
        <v>72.368421052631575</v>
      </c>
      <c r="J8" s="12">
        <v>23</v>
      </c>
      <c r="K8" s="12">
        <v>25</v>
      </c>
      <c r="L8" s="12">
        <v>25</v>
      </c>
      <c r="M8" s="12">
        <v>20</v>
      </c>
      <c r="N8" s="12">
        <v>27</v>
      </c>
      <c r="O8" s="12">
        <v>30</v>
      </c>
      <c r="P8" s="12">
        <v>30</v>
      </c>
      <c r="Q8" s="12">
        <f t="shared" si="2"/>
        <v>180</v>
      </c>
      <c r="R8" s="29">
        <f t="shared" si="3"/>
        <v>25.714285714285715</v>
      </c>
      <c r="S8" s="23"/>
      <c r="U8" s="100"/>
    </row>
    <row r="9" spans="1:22" s="79" customFormat="1">
      <c r="A9" s="79" t="s">
        <v>46</v>
      </c>
      <c r="B9" s="101" t="s">
        <v>11</v>
      </c>
      <c r="C9" s="102">
        <v>4</v>
      </c>
      <c r="D9" s="6">
        <v>6</v>
      </c>
      <c r="E9" s="6">
        <v>2</v>
      </c>
      <c r="F9" s="86">
        <v>15</v>
      </c>
      <c r="G9" s="86">
        <v>25</v>
      </c>
      <c r="H9" s="91">
        <f t="shared" si="0"/>
        <v>48</v>
      </c>
      <c r="I9" s="15">
        <f t="shared" si="1"/>
        <v>63.157894736842103</v>
      </c>
      <c r="J9" s="13">
        <v>23</v>
      </c>
      <c r="K9" s="13">
        <v>25</v>
      </c>
      <c r="L9" s="13">
        <v>25</v>
      </c>
      <c r="M9" s="13">
        <v>20</v>
      </c>
      <c r="N9" s="13">
        <v>27</v>
      </c>
      <c r="O9" s="13">
        <v>30</v>
      </c>
      <c r="P9" s="13">
        <v>30</v>
      </c>
      <c r="Q9" s="13">
        <f t="shared" si="2"/>
        <v>180</v>
      </c>
      <c r="R9" s="30">
        <f t="shared" si="3"/>
        <v>25.714285714285715</v>
      </c>
      <c r="S9" s="24"/>
      <c r="T9" s="20"/>
      <c r="U9" s="87"/>
    </row>
    <row r="10" spans="1:22">
      <c r="A10" s="77" t="s">
        <v>46</v>
      </c>
      <c r="B10" s="72" t="s">
        <v>12</v>
      </c>
      <c r="C10" s="71">
        <v>1</v>
      </c>
      <c r="D10" s="2">
        <v>22</v>
      </c>
      <c r="E10" s="2">
        <v>6</v>
      </c>
      <c r="F10" s="19">
        <v>23</v>
      </c>
      <c r="G10" s="19">
        <v>25</v>
      </c>
      <c r="H10" s="84">
        <f t="shared" si="0"/>
        <v>76</v>
      </c>
      <c r="I10" s="14">
        <f t="shared" si="1"/>
        <v>100</v>
      </c>
      <c r="J10" s="12">
        <v>30</v>
      </c>
      <c r="K10" s="12">
        <v>42</v>
      </c>
      <c r="L10" s="12">
        <v>35</v>
      </c>
      <c r="M10" s="12">
        <v>35</v>
      </c>
      <c r="N10" s="12">
        <v>38</v>
      </c>
      <c r="O10" s="12">
        <v>32</v>
      </c>
      <c r="P10" s="12">
        <v>34</v>
      </c>
      <c r="Q10" s="12">
        <f t="shared" si="2"/>
        <v>246</v>
      </c>
      <c r="R10" s="29">
        <f t="shared" si="3"/>
        <v>35.142857142857146</v>
      </c>
      <c r="S10" s="23">
        <f>AVERAGE(H10:H13)+R10*4</f>
        <v>193.07142857142858</v>
      </c>
      <c r="T10" s="21" t="s">
        <v>47</v>
      </c>
      <c r="U10" s="100"/>
    </row>
    <row r="11" spans="1:22">
      <c r="A11" s="77" t="s">
        <v>46</v>
      </c>
      <c r="B11" s="72" t="s">
        <v>12</v>
      </c>
      <c r="C11" s="71">
        <v>2</v>
      </c>
      <c r="D11" s="2">
        <v>16</v>
      </c>
      <c r="E11" s="2">
        <v>9</v>
      </c>
      <c r="F11" s="19">
        <v>23</v>
      </c>
      <c r="G11" s="19">
        <v>0</v>
      </c>
      <c r="H11" s="84">
        <f t="shared" si="0"/>
        <v>48</v>
      </c>
      <c r="I11" s="14">
        <f t="shared" si="1"/>
        <v>63.157894736842103</v>
      </c>
      <c r="J11" s="12">
        <v>30</v>
      </c>
      <c r="K11" s="12">
        <v>42</v>
      </c>
      <c r="L11" s="12">
        <v>35</v>
      </c>
      <c r="M11" s="12">
        <v>35</v>
      </c>
      <c r="N11" s="12">
        <v>38</v>
      </c>
      <c r="O11" s="12">
        <v>32</v>
      </c>
      <c r="P11" s="12">
        <v>34</v>
      </c>
      <c r="Q11" s="12">
        <f t="shared" si="2"/>
        <v>246</v>
      </c>
      <c r="R11" s="29">
        <f t="shared" si="3"/>
        <v>35.142857142857146</v>
      </c>
      <c r="S11" s="23"/>
      <c r="U11" s="100"/>
    </row>
    <row r="12" spans="1:22">
      <c r="A12" s="77" t="s">
        <v>46</v>
      </c>
      <c r="B12" s="72" t="s">
        <v>12</v>
      </c>
      <c r="C12" s="71">
        <v>3</v>
      </c>
      <c r="D12" s="2">
        <v>8</v>
      </c>
      <c r="E12" s="2">
        <v>0</v>
      </c>
      <c r="F12" s="67">
        <v>10</v>
      </c>
      <c r="G12" s="67">
        <v>25</v>
      </c>
      <c r="H12" s="84">
        <f t="shared" si="0"/>
        <v>43</v>
      </c>
      <c r="I12" s="14">
        <f t="shared" si="1"/>
        <v>56.578947368421048</v>
      </c>
      <c r="J12" s="12">
        <v>30</v>
      </c>
      <c r="K12" s="12">
        <v>42</v>
      </c>
      <c r="L12" s="12">
        <v>35</v>
      </c>
      <c r="M12" s="12">
        <v>35</v>
      </c>
      <c r="N12" s="12">
        <v>38</v>
      </c>
      <c r="O12" s="12">
        <v>32</v>
      </c>
      <c r="P12" s="12">
        <v>34</v>
      </c>
      <c r="Q12" s="12">
        <f t="shared" si="2"/>
        <v>246</v>
      </c>
      <c r="R12" s="29">
        <f t="shared" si="3"/>
        <v>35.142857142857146</v>
      </c>
      <c r="S12" s="23"/>
      <c r="U12" s="100"/>
    </row>
    <row r="13" spans="1:22" s="79" customFormat="1">
      <c r="A13" s="79" t="s">
        <v>46</v>
      </c>
      <c r="B13" s="101" t="s">
        <v>12</v>
      </c>
      <c r="C13" s="102">
        <v>4</v>
      </c>
      <c r="D13" s="6">
        <v>8</v>
      </c>
      <c r="E13" s="6">
        <v>0</v>
      </c>
      <c r="F13" s="79">
        <v>12</v>
      </c>
      <c r="G13" s="79">
        <v>23</v>
      </c>
      <c r="H13" s="91">
        <f t="shared" si="0"/>
        <v>43</v>
      </c>
      <c r="I13" s="15">
        <f t="shared" si="1"/>
        <v>56.578947368421048</v>
      </c>
      <c r="J13" s="13">
        <v>30</v>
      </c>
      <c r="K13" s="13">
        <v>42</v>
      </c>
      <c r="L13" s="13">
        <v>35</v>
      </c>
      <c r="M13" s="13">
        <v>35</v>
      </c>
      <c r="N13" s="13">
        <v>38</v>
      </c>
      <c r="O13" s="13">
        <v>32</v>
      </c>
      <c r="P13" s="13">
        <v>34</v>
      </c>
      <c r="Q13" s="13">
        <f t="shared" si="2"/>
        <v>246</v>
      </c>
      <c r="R13" s="30">
        <f t="shared" si="3"/>
        <v>35.142857142857146</v>
      </c>
      <c r="S13" s="24"/>
      <c r="T13" s="20"/>
      <c r="U13" s="87"/>
    </row>
    <row r="14" spans="1:22">
      <c r="A14" s="77" t="s">
        <v>46</v>
      </c>
      <c r="B14" s="72" t="s">
        <v>13</v>
      </c>
      <c r="C14" s="71">
        <v>1</v>
      </c>
      <c r="D14" s="2">
        <v>13</v>
      </c>
      <c r="E14" s="2">
        <v>0</v>
      </c>
      <c r="F14" s="67">
        <v>10</v>
      </c>
      <c r="G14" s="67">
        <v>23</v>
      </c>
      <c r="H14" s="84">
        <f t="shared" si="0"/>
        <v>46</v>
      </c>
      <c r="I14" s="14">
        <f t="shared" si="1"/>
        <v>60.526315789473685</v>
      </c>
      <c r="J14" s="12">
        <v>20</v>
      </c>
      <c r="K14" s="12">
        <v>20</v>
      </c>
      <c r="L14" s="12">
        <v>25</v>
      </c>
      <c r="M14" s="12">
        <v>25</v>
      </c>
      <c r="N14" s="12">
        <v>32</v>
      </c>
      <c r="O14" s="12"/>
      <c r="P14" s="12"/>
      <c r="Q14" s="12">
        <f t="shared" si="2"/>
        <v>122</v>
      </c>
      <c r="R14" s="29">
        <f t="shared" si="3"/>
        <v>24.4</v>
      </c>
      <c r="S14" s="23">
        <f>AVERAGE(H14:H17)+R14*4</f>
        <v>127.85</v>
      </c>
      <c r="U14" s="100"/>
    </row>
    <row r="15" spans="1:22">
      <c r="A15" s="77" t="s">
        <v>46</v>
      </c>
      <c r="B15" s="72" t="s">
        <v>13</v>
      </c>
      <c r="C15" s="71">
        <v>2</v>
      </c>
      <c r="D15" s="2">
        <v>10</v>
      </c>
      <c r="E15" s="2">
        <v>1</v>
      </c>
      <c r="F15" s="19">
        <v>5</v>
      </c>
      <c r="G15" s="19">
        <v>22</v>
      </c>
      <c r="H15" s="84">
        <f t="shared" si="0"/>
        <v>38</v>
      </c>
      <c r="I15" s="14">
        <f t="shared" si="1"/>
        <v>50</v>
      </c>
      <c r="J15" s="12">
        <v>20</v>
      </c>
      <c r="K15" s="12">
        <v>20</v>
      </c>
      <c r="L15" s="12">
        <v>25</v>
      </c>
      <c r="M15" s="12">
        <v>25</v>
      </c>
      <c r="N15" s="12">
        <v>32</v>
      </c>
      <c r="O15" s="12"/>
      <c r="P15" s="12"/>
      <c r="Q15" s="12">
        <f t="shared" si="2"/>
        <v>122</v>
      </c>
      <c r="R15" s="29">
        <f t="shared" si="3"/>
        <v>24.4</v>
      </c>
      <c r="S15" s="23"/>
      <c r="U15" s="100"/>
    </row>
    <row r="16" spans="1:22">
      <c r="A16" s="77" t="s">
        <v>46</v>
      </c>
      <c r="B16" s="72" t="s">
        <v>13</v>
      </c>
      <c r="C16" s="71">
        <v>3</v>
      </c>
      <c r="D16" s="2">
        <v>5</v>
      </c>
      <c r="E16" s="2">
        <v>7</v>
      </c>
      <c r="F16" s="67">
        <v>7</v>
      </c>
      <c r="G16" s="67">
        <v>3</v>
      </c>
      <c r="H16" s="84">
        <f t="shared" si="0"/>
        <v>22</v>
      </c>
      <c r="I16" s="14">
        <f t="shared" si="1"/>
        <v>28.947368421052634</v>
      </c>
      <c r="J16" s="12">
        <v>20</v>
      </c>
      <c r="K16" s="12">
        <v>20</v>
      </c>
      <c r="L16" s="12">
        <v>25</v>
      </c>
      <c r="M16" s="12">
        <v>25</v>
      </c>
      <c r="N16" s="12">
        <v>32</v>
      </c>
      <c r="O16" s="12"/>
      <c r="P16" s="12"/>
      <c r="Q16" s="12">
        <f t="shared" si="2"/>
        <v>122</v>
      </c>
      <c r="R16" s="29">
        <f t="shared" si="3"/>
        <v>24.4</v>
      </c>
      <c r="S16" s="23"/>
      <c r="U16" s="100"/>
    </row>
    <row r="17" spans="1:23" s="79" customFormat="1">
      <c r="A17" s="79" t="s">
        <v>46</v>
      </c>
      <c r="B17" s="101" t="s">
        <v>13</v>
      </c>
      <c r="C17" s="102">
        <v>4</v>
      </c>
      <c r="D17" s="6">
        <v>0</v>
      </c>
      <c r="E17" s="6">
        <v>0</v>
      </c>
      <c r="F17" s="86">
        <v>0</v>
      </c>
      <c r="G17" s="86">
        <v>15</v>
      </c>
      <c r="H17" s="91">
        <f t="shared" si="0"/>
        <v>15</v>
      </c>
      <c r="I17" s="15">
        <f t="shared" si="1"/>
        <v>19.736842105263158</v>
      </c>
      <c r="J17" s="13">
        <v>20</v>
      </c>
      <c r="K17" s="13">
        <v>20</v>
      </c>
      <c r="L17" s="13">
        <v>25</v>
      </c>
      <c r="M17" s="13">
        <v>25</v>
      </c>
      <c r="N17" s="13">
        <v>32</v>
      </c>
      <c r="O17" s="13"/>
      <c r="P17" s="13"/>
      <c r="Q17" s="13">
        <f t="shared" si="2"/>
        <v>122</v>
      </c>
      <c r="R17" s="30">
        <f t="shared" si="3"/>
        <v>24.4</v>
      </c>
      <c r="S17" s="24"/>
      <c r="T17" s="20"/>
      <c r="U17" s="87"/>
    </row>
    <row r="18" spans="1:23">
      <c r="A18" s="77" t="s">
        <v>46</v>
      </c>
      <c r="B18" s="72" t="s">
        <v>14</v>
      </c>
      <c r="C18" s="71">
        <v>1</v>
      </c>
      <c r="D18" s="2">
        <v>10</v>
      </c>
      <c r="E18" s="2">
        <v>0</v>
      </c>
      <c r="F18" s="67">
        <v>21</v>
      </c>
      <c r="G18" s="67">
        <v>20</v>
      </c>
      <c r="H18" s="84">
        <f t="shared" si="0"/>
        <v>51</v>
      </c>
      <c r="I18" s="14">
        <f t="shared" si="1"/>
        <v>67.10526315789474</v>
      </c>
      <c r="J18" s="12">
        <v>15</v>
      </c>
      <c r="K18" s="12">
        <v>10</v>
      </c>
      <c r="L18" s="12">
        <v>14</v>
      </c>
      <c r="M18" s="12">
        <v>30</v>
      </c>
      <c r="N18" s="12">
        <v>25</v>
      </c>
      <c r="O18" s="12">
        <v>30</v>
      </c>
      <c r="P18" s="12">
        <v>35</v>
      </c>
      <c r="Q18" s="12">
        <f t="shared" si="2"/>
        <v>159</v>
      </c>
      <c r="R18" s="29">
        <f t="shared" si="3"/>
        <v>22.714285714285715</v>
      </c>
      <c r="S18" s="23">
        <f>AVERAGE(H18:H20)+R18*4</f>
        <v>138.1904761904762</v>
      </c>
      <c r="U18" s="100"/>
    </row>
    <row r="19" spans="1:23">
      <c r="A19" s="77" t="s">
        <v>46</v>
      </c>
      <c r="B19" s="72" t="s">
        <v>14</v>
      </c>
      <c r="C19" s="71">
        <v>2</v>
      </c>
      <c r="D19" s="2">
        <v>23</v>
      </c>
      <c r="E19" s="2">
        <v>15</v>
      </c>
      <c r="F19" s="19">
        <v>7</v>
      </c>
      <c r="G19" s="19">
        <v>2</v>
      </c>
      <c r="H19" s="84">
        <f t="shared" si="0"/>
        <v>47</v>
      </c>
      <c r="I19" s="14">
        <f t="shared" si="1"/>
        <v>61.842105263157897</v>
      </c>
      <c r="J19" s="12">
        <v>15</v>
      </c>
      <c r="K19" s="12">
        <v>10</v>
      </c>
      <c r="L19" s="12">
        <v>14</v>
      </c>
      <c r="M19" s="12">
        <v>30</v>
      </c>
      <c r="N19" s="12">
        <v>25</v>
      </c>
      <c r="O19" s="12">
        <v>30</v>
      </c>
      <c r="P19" s="12">
        <v>35</v>
      </c>
      <c r="Q19" s="12">
        <f t="shared" si="2"/>
        <v>159</v>
      </c>
      <c r="R19" s="29">
        <f t="shared" si="3"/>
        <v>22.714285714285715</v>
      </c>
      <c r="S19" s="23"/>
      <c r="U19" s="100"/>
    </row>
    <row r="20" spans="1:23" s="79" customFormat="1">
      <c r="A20" s="79" t="s">
        <v>46</v>
      </c>
      <c r="B20" s="101" t="s">
        <v>14</v>
      </c>
      <c r="C20" s="102">
        <v>3</v>
      </c>
      <c r="D20" s="6">
        <v>8</v>
      </c>
      <c r="E20" s="6">
        <v>1</v>
      </c>
      <c r="F20" s="86">
        <v>10</v>
      </c>
      <c r="G20" s="86">
        <v>25</v>
      </c>
      <c r="H20" s="91">
        <f t="shared" si="0"/>
        <v>44</v>
      </c>
      <c r="I20" s="15">
        <f t="shared" si="1"/>
        <v>57.894736842105267</v>
      </c>
      <c r="J20" s="13">
        <v>15</v>
      </c>
      <c r="K20" s="13">
        <v>10</v>
      </c>
      <c r="L20" s="13">
        <v>14</v>
      </c>
      <c r="M20" s="13">
        <v>30</v>
      </c>
      <c r="N20" s="13">
        <v>25</v>
      </c>
      <c r="O20" s="13">
        <v>30</v>
      </c>
      <c r="P20" s="13">
        <v>35</v>
      </c>
      <c r="Q20" s="13">
        <f t="shared" si="2"/>
        <v>159</v>
      </c>
      <c r="R20" s="30">
        <f t="shared" si="3"/>
        <v>22.714285714285715</v>
      </c>
      <c r="S20" s="24"/>
      <c r="T20" s="20"/>
      <c r="U20" s="87"/>
    </row>
    <row r="21" spans="1:23">
      <c r="A21" s="77" t="s">
        <v>46</v>
      </c>
      <c r="B21" s="72" t="s">
        <v>22</v>
      </c>
      <c r="C21" s="71">
        <v>1</v>
      </c>
      <c r="D21" s="2">
        <v>30</v>
      </c>
      <c r="E21" s="2">
        <v>0</v>
      </c>
      <c r="F21" s="67">
        <v>5</v>
      </c>
      <c r="G21" s="67">
        <v>20</v>
      </c>
      <c r="H21" s="84">
        <f t="shared" si="0"/>
        <v>55</v>
      </c>
      <c r="I21" s="14">
        <f t="shared" si="1"/>
        <v>72.368421052631575</v>
      </c>
      <c r="J21" s="12">
        <v>30</v>
      </c>
      <c r="K21" s="12">
        <v>21</v>
      </c>
      <c r="L21" s="12">
        <v>37</v>
      </c>
      <c r="M21" s="12">
        <v>40</v>
      </c>
      <c r="N21" s="12">
        <v>44</v>
      </c>
      <c r="O21" s="12">
        <v>30</v>
      </c>
      <c r="P21" s="12">
        <v>28</v>
      </c>
      <c r="Q21" s="12">
        <f t="shared" si="2"/>
        <v>230</v>
      </c>
      <c r="R21" s="29">
        <f t="shared" si="3"/>
        <v>32.857142857142854</v>
      </c>
      <c r="S21" s="23">
        <f>AVERAGE(H21:H23)+R21*4</f>
        <v>176.09523809523807</v>
      </c>
      <c r="T21" s="21" t="s">
        <v>48</v>
      </c>
      <c r="U21" s="100"/>
    </row>
    <row r="22" spans="1:23">
      <c r="A22" s="77" t="s">
        <v>46</v>
      </c>
      <c r="B22" s="72" t="s">
        <v>22</v>
      </c>
      <c r="C22" s="71">
        <v>2</v>
      </c>
      <c r="D22" s="2">
        <v>4</v>
      </c>
      <c r="E22" s="2">
        <v>0</v>
      </c>
      <c r="F22" s="67">
        <v>17</v>
      </c>
      <c r="G22" s="67">
        <v>25</v>
      </c>
      <c r="H22" s="84">
        <f t="shared" si="0"/>
        <v>46</v>
      </c>
      <c r="I22" s="14">
        <f t="shared" si="1"/>
        <v>60.526315789473685</v>
      </c>
      <c r="J22" s="12">
        <v>30</v>
      </c>
      <c r="K22" s="12">
        <v>21</v>
      </c>
      <c r="L22" s="12">
        <v>37</v>
      </c>
      <c r="M22" s="12">
        <v>40</v>
      </c>
      <c r="N22" s="12">
        <v>44</v>
      </c>
      <c r="O22" s="12">
        <v>30</v>
      </c>
      <c r="P22" s="12">
        <v>28</v>
      </c>
      <c r="Q22" s="12">
        <f t="shared" si="2"/>
        <v>230</v>
      </c>
      <c r="R22" s="29">
        <f t="shared" si="3"/>
        <v>32.857142857142854</v>
      </c>
      <c r="S22" s="23"/>
      <c r="U22" s="100"/>
    </row>
    <row r="23" spans="1:23" s="79" customFormat="1">
      <c r="A23" s="79" t="s">
        <v>46</v>
      </c>
      <c r="B23" s="101" t="s">
        <v>22</v>
      </c>
      <c r="C23" s="102">
        <v>3</v>
      </c>
      <c r="D23" s="6">
        <v>19</v>
      </c>
      <c r="E23" s="6">
        <v>6</v>
      </c>
      <c r="F23" s="79">
        <v>5</v>
      </c>
      <c r="G23" s="79">
        <v>3</v>
      </c>
      <c r="H23" s="91">
        <f t="shared" si="0"/>
        <v>33</v>
      </c>
      <c r="I23" s="15">
        <f t="shared" si="1"/>
        <v>43.421052631578952</v>
      </c>
      <c r="J23" s="13">
        <v>30</v>
      </c>
      <c r="K23" s="13">
        <v>21</v>
      </c>
      <c r="L23" s="13">
        <v>37</v>
      </c>
      <c r="M23" s="13">
        <v>40</v>
      </c>
      <c r="N23" s="13">
        <v>44</v>
      </c>
      <c r="O23" s="13">
        <v>30</v>
      </c>
      <c r="P23" s="13">
        <v>28</v>
      </c>
      <c r="Q23" s="13">
        <f t="shared" si="2"/>
        <v>230</v>
      </c>
      <c r="R23" s="30">
        <f t="shared" si="3"/>
        <v>32.857142857142854</v>
      </c>
      <c r="S23" s="24"/>
      <c r="T23" s="20"/>
      <c r="U23" s="87"/>
    </row>
    <row r="24" spans="1:23">
      <c r="A24" s="77" t="s">
        <v>46</v>
      </c>
      <c r="B24" s="72" t="s">
        <v>29</v>
      </c>
      <c r="C24" s="71">
        <v>1</v>
      </c>
      <c r="D24" s="2">
        <v>4</v>
      </c>
      <c r="E24" s="2">
        <v>1</v>
      </c>
      <c r="F24" s="67">
        <v>13</v>
      </c>
      <c r="G24" s="67">
        <v>0</v>
      </c>
      <c r="H24" s="84">
        <f t="shared" si="0"/>
        <v>18</v>
      </c>
      <c r="I24" s="14">
        <f>H24/MAX($H$3:$H$151)*100</f>
        <v>23.684210526315788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29">
        <f t="shared" si="3"/>
        <v>0</v>
      </c>
      <c r="S24" s="23">
        <f>AVERAGE(H24:H25)+R24*4</f>
        <v>12.5</v>
      </c>
      <c r="T24" s="26"/>
      <c r="U24" s="19"/>
      <c r="V24" s="19"/>
      <c r="W24" s="100"/>
    </row>
    <row r="25" spans="1:23" s="79" customFormat="1">
      <c r="A25" s="79" t="s">
        <v>46</v>
      </c>
      <c r="B25" s="101" t="s">
        <v>29</v>
      </c>
      <c r="C25" s="102">
        <v>2</v>
      </c>
      <c r="D25" s="6">
        <v>0</v>
      </c>
      <c r="E25" s="6">
        <v>0</v>
      </c>
      <c r="F25" s="86">
        <v>5</v>
      </c>
      <c r="G25" s="86">
        <v>2</v>
      </c>
      <c r="H25" s="91">
        <f t="shared" si="0"/>
        <v>7</v>
      </c>
      <c r="I25" s="15">
        <f>H25/MAX($H$3:$H$151)*100</f>
        <v>9.2105263157894726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30">
        <f t="shared" si="3"/>
        <v>0</v>
      </c>
      <c r="S25" s="25"/>
      <c r="T25" s="27"/>
      <c r="W25" s="87"/>
    </row>
    <row r="26" spans="1:23">
      <c r="A26" s="77" t="s">
        <v>46</v>
      </c>
      <c r="B26" s="72" t="s">
        <v>32</v>
      </c>
      <c r="C26" s="71">
        <v>1</v>
      </c>
      <c r="D26" s="2">
        <v>1</v>
      </c>
      <c r="E26" s="2">
        <v>1</v>
      </c>
      <c r="F26" s="67">
        <v>5</v>
      </c>
      <c r="G26" s="67">
        <v>15</v>
      </c>
      <c r="H26" s="84">
        <f t="shared" si="0"/>
        <v>22</v>
      </c>
      <c r="I26" s="14">
        <f t="shared" ref="I26:I40" si="4">H26/MAX($H$2:$H$151)*100</f>
        <v>28.947368421052634</v>
      </c>
      <c r="J26" s="12">
        <v>10</v>
      </c>
      <c r="K26" s="12">
        <v>14</v>
      </c>
      <c r="L26" s="12">
        <v>10</v>
      </c>
      <c r="M26" s="12">
        <v>26</v>
      </c>
      <c r="N26" s="12">
        <v>15</v>
      </c>
      <c r="O26" s="12">
        <v>12</v>
      </c>
      <c r="P26" s="12">
        <v>18</v>
      </c>
      <c r="Q26" s="12">
        <f t="shared" ref="Q26:Q40" si="5">SUM(J26:P26)</f>
        <v>105</v>
      </c>
      <c r="R26" s="29">
        <f>AVERAGE(J26:P26)</f>
        <v>15</v>
      </c>
      <c r="S26" s="23">
        <f>AVERAGE(H26:H29)+R26*4</f>
        <v>76.25</v>
      </c>
      <c r="U26" s="100"/>
    </row>
    <row r="27" spans="1:23">
      <c r="A27" s="77" t="s">
        <v>46</v>
      </c>
      <c r="B27" s="72" t="s">
        <v>32</v>
      </c>
      <c r="C27" s="71">
        <v>2</v>
      </c>
      <c r="D27" s="2">
        <v>4</v>
      </c>
      <c r="E27" s="2">
        <v>12</v>
      </c>
      <c r="F27" s="19">
        <v>0</v>
      </c>
      <c r="G27" s="19">
        <v>5</v>
      </c>
      <c r="H27" s="84">
        <f t="shared" si="0"/>
        <v>21</v>
      </c>
      <c r="I27" s="14">
        <f t="shared" si="4"/>
        <v>27.631578947368425</v>
      </c>
      <c r="J27" s="12">
        <v>10</v>
      </c>
      <c r="K27" s="12">
        <v>14</v>
      </c>
      <c r="L27" s="12">
        <v>10</v>
      </c>
      <c r="M27" s="12">
        <v>26</v>
      </c>
      <c r="N27" s="12">
        <v>15</v>
      </c>
      <c r="O27" s="12">
        <v>12</v>
      </c>
      <c r="P27" s="12">
        <v>18</v>
      </c>
      <c r="Q27" s="12">
        <f t="shared" si="5"/>
        <v>105</v>
      </c>
      <c r="R27" s="29">
        <f t="shared" si="3"/>
        <v>15</v>
      </c>
      <c r="S27" s="23"/>
      <c r="U27" s="100"/>
    </row>
    <row r="28" spans="1:23">
      <c r="A28" s="77" t="s">
        <v>46</v>
      </c>
      <c r="B28" s="72" t="s">
        <v>32</v>
      </c>
      <c r="C28" s="71">
        <v>3</v>
      </c>
      <c r="D28" s="2">
        <v>4</v>
      </c>
      <c r="E28" s="2">
        <v>2</v>
      </c>
      <c r="F28" s="19">
        <v>7</v>
      </c>
      <c r="G28" s="19">
        <v>0</v>
      </c>
      <c r="H28" s="84">
        <f t="shared" si="0"/>
        <v>13</v>
      </c>
      <c r="I28" s="14">
        <f t="shared" si="4"/>
        <v>17.105263157894736</v>
      </c>
      <c r="J28" s="12">
        <v>10</v>
      </c>
      <c r="K28" s="12">
        <v>14</v>
      </c>
      <c r="L28" s="12">
        <v>10</v>
      </c>
      <c r="M28" s="12">
        <v>26</v>
      </c>
      <c r="N28" s="12">
        <v>15</v>
      </c>
      <c r="O28" s="12">
        <v>12</v>
      </c>
      <c r="P28" s="12">
        <v>18</v>
      </c>
      <c r="Q28" s="12">
        <f t="shared" si="5"/>
        <v>105</v>
      </c>
      <c r="R28" s="29">
        <f t="shared" si="3"/>
        <v>15</v>
      </c>
      <c r="S28" s="23"/>
      <c r="U28" s="100"/>
    </row>
    <row r="29" spans="1:23" s="79" customFormat="1">
      <c r="A29" s="79" t="s">
        <v>46</v>
      </c>
      <c r="B29" s="101" t="s">
        <v>32</v>
      </c>
      <c r="C29" s="102">
        <v>4</v>
      </c>
      <c r="D29" s="6">
        <v>0</v>
      </c>
      <c r="E29" s="6">
        <v>1</v>
      </c>
      <c r="F29" s="86">
        <v>3</v>
      </c>
      <c r="G29" s="86">
        <v>5</v>
      </c>
      <c r="H29" s="91">
        <f t="shared" si="0"/>
        <v>9</v>
      </c>
      <c r="I29" s="15">
        <f t="shared" si="4"/>
        <v>11.842105263157894</v>
      </c>
      <c r="J29" s="13">
        <v>10</v>
      </c>
      <c r="K29" s="13">
        <v>14</v>
      </c>
      <c r="L29" s="13">
        <v>10</v>
      </c>
      <c r="M29" s="13">
        <v>26</v>
      </c>
      <c r="N29" s="13">
        <v>15</v>
      </c>
      <c r="O29" s="13">
        <v>12</v>
      </c>
      <c r="P29" s="13">
        <v>18</v>
      </c>
      <c r="Q29" s="13">
        <f t="shared" si="5"/>
        <v>105</v>
      </c>
      <c r="R29" s="30">
        <f t="shared" si="3"/>
        <v>15</v>
      </c>
      <c r="S29" s="24"/>
      <c r="T29" s="20"/>
      <c r="U29" s="87"/>
    </row>
    <row r="30" spans="1:23">
      <c r="A30" s="77" t="s">
        <v>46</v>
      </c>
      <c r="B30" s="72" t="s">
        <v>33</v>
      </c>
      <c r="C30" s="71">
        <v>1</v>
      </c>
      <c r="D30" s="2">
        <v>3</v>
      </c>
      <c r="E30" s="2">
        <v>0</v>
      </c>
      <c r="F30" s="67">
        <v>3</v>
      </c>
      <c r="G30" s="67">
        <v>0</v>
      </c>
      <c r="H30" s="84">
        <f t="shared" si="0"/>
        <v>6</v>
      </c>
      <c r="I30" s="14">
        <f t="shared" si="4"/>
        <v>7.8947368421052628</v>
      </c>
      <c r="J30" s="12">
        <v>10</v>
      </c>
      <c r="K30" s="12">
        <v>15</v>
      </c>
      <c r="L30" s="12">
        <v>12</v>
      </c>
      <c r="M30" s="12">
        <v>20</v>
      </c>
      <c r="N30" s="12">
        <v>17</v>
      </c>
      <c r="O30" s="12">
        <v>21</v>
      </c>
      <c r="P30" s="12">
        <v>27</v>
      </c>
      <c r="Q30" s="12">
        <f t="shared" si="5"/>
        <v>122</v>
      </c>
      <c r="R30" s="29">
        <f t="shared" si="3"/>
        <v>17.428571428571427</v>
      </c>
      <c r="S30" s="23">
        <f>AVERAGE(H30:H33)+R30*4</f>
        <v>73.214285714285708</v>
      </c>
      <c r="U30" s="100"/>
    </row>
    <row r="31" spans="1:23">
      <c r="A31" s="77" t="s">
        <v>46</v>
      </c>
      <c r="B31" s="72" t="s">
        <v>33</v>
      </c>
      <c r="C31" s="71">
        <v>2</v>
      </c>
      <c r="D31" s="2">
        <v>0</v>
      </c>
      <c r="E31" s="2">
        <v>0</v>
      </c>
      <c r="F31" s="67">
        <v>5</v>
      </c>
      <c r="G31" s="67">
        <v>0</v>
      </c>
      <c r="H31" s="84">
        <f t="shared" si="0"/>
        <v>5</v>
      </c>
      <c r="I31" s="14">
        <f t="shared" si="4"/>
        <v>6.5789473684210522</v>
      </c>
      <c r="J31" s="12">
        <v>10</v>
      </c>
      <c r="K31" s="12">
        <v>15</v>
      </c>
      <c r="L31" s="12">
        <v>12</v>
      </c>
      <c r="M31" s="12">
        <v>20</v>
      </c>
      <c r="N31" s="12">
        <v>17</v>
      </c>
      <c r="O31" s="12">
        <v>21</v>
      </c>
      <c r="P31" s="12">
        <v>27</v>
      </c>
      <c r="Q31" s="12">
        <f t="shared" si="5"/>
        <v>122</v>
      </c>
      <c r="R31" s="29">
        <f t="shared" si="3"/>
        <v>17.428571428571427</v>
      </c>
      <c r="S31" s="23"/>
      <c r="U31" s="100"/>
    </row>
    <row r="32" spans="1:23">
      <c r="A32" s="77" t="s">
        <v>46</v>
      </c>
      <c r="B32" s="72" t="s">
        <v>33</v>
      </c>
      <c r="C32" s="71">
        <v>3</v>
      </c>
      <c r="D32" s="2">
        <v>1</v>
      </c>
      <c r="E32" s="2">
        <v>0</v>
      </c>
      <c r="F32" s="67">
        <v>0</v>
      </c>
      <c r="G32" s="67">
        <v>2</v>
      </c>
      <c r="H32" s="84">
        <f t="shared" si="0"/>
        <v>3</v>
      </c>
      <c r="I32" s="14">
        <f t="shared" si="4"/>
        <v>3.9473684210526314</v>
      </c>
      <c r="J32" s="12">
        <v>10</v>
      </c>
      <c r="K32" s="12">
        <v>15</v>
      </c>
      <c r="L32" s="12">
        <v>12</v>
      </c>
      <c r="M32" s="12">
        <v>20</v>
      </c>
      <c r="N32" s="12">
        <v>17</v>
      </c>
      <c r="O32" s="12">
        <v>21</v>
      </c>
      <c r="P32" s="12">
        <v>27</v>
      </c>
      <c r="Q32" s="12">
        <f t="shared" si="5"/>
        <v>122</v>
      </c>
      <c r="R32" s="29">
        <f t="shared" si="3"/>
        <v>17.428571428571427</v>
      </c>
      <c r="S32" s="23"/>
      <c r="U32" s="100"/>
    </row>
    <row r="33" spans="1:21" s="79" customFormat="1">
      <c r="A33" s="79" t="s">
        <v>46</v>
      </c>
      <c r="B33" s="101" t="s">
        <v>33</v>
      </c>
      <c r="C33" s="102">
        <v>4</v>
      </c>
      <c r="D33" s="6">
        <v>0</v>
      </c>
      <c r="E33" s="6">
        <v>0</v>
      </c>
      <c r="F33" s="86">
        <v>0</v>
      </c>
      <c r="G33" s="86">
        <v>0</v>
      </c>
      <c r="H33" s="91">
        <f t="shared" si="0"/>
        <v>0</v>
      </c>
      <c r="I33" s="15">
        <f t="shared" si="4"/>
        <v>0</v>
      </c>
      <c r="J33" s="13">
        <v>10</v>
      </c>
      <c r="K33" s="13">
        <v>15</v>
      </c>
      <c r="L33" s="13">
        <v>12</v>
      </c>
      <c r="M33" s="13">
        <v>20</v>
      </c>
      <c r="N33" s="13">
        <v>17</v>
      </c>
      <c r="O33" s="13">
        <v>21</v>
      </c>
      <c r="P33" s="13">
        <v>27</v>
      </c>
      <c r="Q33" s="13">
        <f t="shared" si="5"/>
        <v>122</v>
      </c>
      <c r="R33" s="30">
        <f t="shared" si="3"/>
        <v>17.428571428571427</v>
      </c>
      <c r="S33" s="24"/>
      <c r="T33" s="20"/>
      <c r="U33" s="87"/>
    </row>
    <row r="34" spans="1:21">
      <c r="A34" s="77" t="s">
        <v>46</v>
      </c>
      <c r="B34" s="72" t="s">
        <v>35</v>
      </c>
      <c r="C34" s="71">
        <v>1</v>
      </c>
      <c r="D34" s="2">
        <v>3</v>
      </c>
      <c r="E34" s="2">
        <v>3</v>
      </c>
      <c r="F34" s="67">
        <v>10</v>
      </c>
      <c r="G34" s="67">
        <v>2</v>
      </c>
      <c r="H34" s="84">
        <f t="shared" si="0"/>
        <v>18</v>
      </c>
      <c r="I34" s="14">
        <f t="shared" si="4"/>
        <v>23.684210526315788</v>
      </c>
      <c r="J34" s="12">
        <v>14</v>
      </c>
      <c r="K34" s="12">
        <v>17</v>
      </c>
      <c r="L34" s="12">
        <v>17</v>
      </c>
      <c r="M34" s="12">
        <v>30</v>
      </c>
      <c r="N34" s="12">
        <v>28</v>
      </c>
      <c r="O34" s="12">
        <v>25</v>
      </c>
      <c r="P34" s="12">
        <v>27</v>
      </c>
      <c r="Q34" s="12">
        <f t="shared" si="5"/>
        <v>158</v>
      </c>
      <c r="R34" s="29">
        <f t="shared" si="3"/>
        <v>22.571428571428573</v>
      </c>
      <c r="S34" s="23">
        <f>AVERAGE(H34:H36)+R34*4</f>
        <v>102.95238095238096</v>
      </c>
      <c r="U34" s="100"/>
    </row>
    <row r="35" spans="1:21">
      <c r="A35" s="77" t="s">
        <v>46</v>
      </c>
      <c r="B35" s="72" t="s">
        <v>35</v>
      </c>
      <c r="C35" s="71">
        <v>2</v>
      </c>
      <c r="D35" s="2">
        <v>0</v>
      </c>
      <c r="E35" s="2">
        <v>8</v>
      </c>
      <c r="F35" s="67">
        <v>7</v>
      </c>
      <c r="G35" s="67">
        <v>0</v>
      </c>
      <c r="H35" s="84">
        <f t="shared" si="0"/>
        <v>15</v>
      </c>
      <c r="I35" s="14">
        <f t="shared" si="4"/>
        <v>19.736842105263158</v>
      </c>
      <c r="J35" s="12">
        <v>14</v>
      </c>
      <c r="K35" s="12">
        <v>17</v>
      </c>
      <c r="L35" s="12">
        <v>17</v>
      </c>
      <c r="M35" s="12">
        <v>30</v>
      </c>
      <c r="N35" s="12">
        <v>28</v>
      </c>
      <c r="O35" s="12">
        <v>25</v>
      </c>
      <c r="P35" s="12">
        <v>27</v>
      </c>
      <c r="Q35" s="12">
        <f t="shared" si="5"/>
        <v>158</v>
      </c>
      <c r="R35" s="29">
        <f t="shared" si="3"/>
        <v>22.571428571428573</v>
      </c>
      <c r="S35" s="23"/>
      <c r="U35" s="100"/>
    </row>
    <row r="36" spans="1:21" s="79" customFormat="1">
      <c r="A36" s="79" t="s">
        <v>46</v>
      </c>
      <c r="B36" s="101" t="s">
        <v>35</v>
      </c>
      <c r="C36" s="102">
        <v>3</v>
      </c>
      <c r="D36" s="6">
        <v>0</v>
      </c>
      <c r="E36" s="6">
        <v>1</v>
      </c>
      <c r="F36" s="79">
        <v>4</v>
      </c>
      <c r="G36" s="79">
        <v>0</v>
      </c>
      <c r="H36" s="91">
        <f t="shared" si="0"/>
        <v>5</v>
      </c>
      <c r="I36" s="15">
        <f t="shared" si="4"/>
        <v>6.5789473684210522</v>
      </c>
      <c r="J36" s="13">
        <v>14</v>
      </c>
      <c r="K36" s="13">
        <v>17</v>
      </c>
      <c r="L36" s="13">
        <v>17</v>
      </c>
      <c r="M36" s="13">
        <v>30</v>
      </c>
      <c r="N36" s="13">
        <v>28</v>
      </c>
      <c r="O36" s="13">
        <v>25</v>
      </c>
      <c r="P36" s="13">
        <v>27</v>
      </c>
      <c r="Q36" s="13">
        <f t="shared" si="5"/>
        <v>158</v>
      </c>
      <c r="R36" s="30">
        <f t="shared" si="3"/>
        <v>22.571428571428573</v>
      </c>
      <c r="S36" s="24"/>
      <c r="T36" s="20"/>
      <c r="U36" s="87"/>
    </row>
    <row r="37" spans="1:21">
      <c r="A37" s="77" t="s">
        <v>46</v>
      </c>
      <c r="B37" s="72" t="s">
        <v>36</v>
      </c>
      <c r="C37" s="71">
        <v>1</v>
      </c>
      <c r="D37" s="2">
        <v>1</v>
      </c>
      <c r="E37" s="2">
        <v>0</v>
      </c>
      <c r="F37" s="67">
        <v>5</v>
      </c>
      <c r="G37" s="67">
        <v>5</v>
      </c>
      <c r="H37" s="84">
        <f t="shared" si="0"/>
        <v>11</v>
      </c>
      <c r="I37" s="14">
        <f t="shared" si="4"/>
        <v>14.473684210526317</v>
      </c>
      <c r="J37" s="12">
        <v>0</v>
      </c>
      <c r="K37" s="12">
        <v>7</v>
      </c>
      <c r="L37" s="12">
        <v>10</v>
      </c>
      <c r="M37" s="12">
        <v>5</v>
      </c>
      <c r="N37" s="12">
        <v>10</v>
      </c>
      <c r="O37" s="12">
        <v>24</v>
      </c>
      <c r="P37" s="12"/>
      <c r="Q37" s="12">
        <f t="shared" si="5"/>
        <v>56</v>
      </c>
      <c r="R37" s="29">
        <f t="shared" si="3"/>
        <v>9.3333333333333339</v>
      </c>
      <c r="S37" s="23">
        <f>AVERAGE(H37:H40)+R37*4</f>
        <v>43.833333333333336</v>
      </c>
      <c r="U37" s="100"/>
    </row>
    <row r="38" spans="1:21">
      <c r="A38" s="77" t="s">
        <v>46</v>
      </c>
      <c r="B38" s="72" t="s">
        <v>36</v>
      </c>
      <c r="C38" s="71">
        <v>2</v>
      </c>
      <c r="D38" s="2">
        <v>1</v>
      </c>
      <c r="E38" s="2">
        <v>0</v>
      </c>
      <c r="F38" s="67">
        <v>5</v>
      </c>
      <c r="G38" s="67">
        <v>0</v>
      </c>
      <c r="H38" s="84">
        <f t="shared" si="0"/>
        <v>6</v>
      </c>
      <c r="I38" s="14">
        <f t="shared" si="4"/>
        <v>7.8947368421052628</v>
      </c>
      <c r="J38" s="12">
        <v>0</v>
      </c>
      <c r="K38" s="12">
        <v>7</v>
      </c>
      <c r="L38" s="12">
        <v>10</v>
      </c>
      <c r="M38" s="12">
        <v>5</v>
      </c>
      <c r="N38" s="12">
        <v>10</v>
      </c>
      <c r="O38" s="12">
        <v>24</v>
      </c>
      <c r="P38" s="12"/>
      <c r="Q38" s="12">
        <f t="shared" si="5"/>
        <v>56</v>
      </c>
      <c r="R38" s="29">
        <f t="shared" si="3"/>
        <v>9.3333333333333339</v>
      </c>
      <c r="S38" s="23"/>
      <c r="U38" s="100"/>
    </row>
    <row r="39" spans="1:21">
      <c r="A39" s="77" t="s">
        <v>46</v>
      </c>
      <c r="B39" s="72" t="s">
        <v>36</v>
      </c>
      <c r="C39" s="71">
        <v>3</v>
      </c>
      <c r="D39" s="2">
        <v>0</v>
      </c>
      <c r="E39" s="2">
        <v>0</v>
      </c>
      <c r="F39" s="19">
        <v>5</v>
      </c>
      <c r="G39" s="19">
        <v>0</v>
      </c>
      <c r="H39" s="84">
        <f t="shared" si="0"/>
        <v>5</v>
      </c>
      <c r="I39" s="14">
        <f t="shared" si="4"/>
        <v>6.5789473684210522</v>
      </c>
      <c r="J39" s="12">
        <v>0</v>
      </c>
      <c r="K39" s="12">
        <v>7</v>
      </c>
      <c r="L39" s="12">
        <v>10</v>
      </c>
      <c r="M39" s="12">
        <v>5</v>
      </c>
      <c r="N39" s="12">
        <v>10</v>
      </c>
      <c r="O39" s="12">
        <v>24</v>
      </c>
      <c r="P39" s="12"/>
      <c r="Q39" s="12">
        <f t="shared" si="5"/>
        <v>56</v>
      </c>
      <c r="R39" s="29">
        <f t="shared" si="3"/>
        <v>9.3333333333333339</v>
      </c>
      <c r="S39" s="23"/>
      <c r="U39" s="100"/>
    </row>
    <row r="40" spans="1:21" s="79" customFormat="1">
      <c r="A40" s="79" t="s">
        <v>46</v>
      </c>
      <c r="B40" s="101" t="s">
        <v>36</v>
      </c>
      <c r="C40" s="102">
        <v>4</v>
      </c>
      <c r="D40" s="6">
        <v>1</v>
      </c>
      <c r="E40" s="6">
        <v>3</v>
      </c>
      <c r="F40" s="79">
        <v>0</v>
      </c>
      <c r="G40" s="79">
        <v>0</v>
      </c>
      <c r="H40" s="91">
        <f t="shared" si="0"/>
        <v>4</v>
      </c>
      <c r="I40" s="15">
        <f t="shared" si="4"/>
        <v>5.2631578947368416</v>
      </c>
      <c r="J40" s="13">
        <v>0</v>
      </c>
      <c r="K40" s="13">
        <v>7</v>
      </c>
      <c r="L40" s="13">
        <v>10</v>
      </c>
      <c r="M40" s="13">
        <v>5</v>
      </c>
      <c r="N40" s="13">
        <v>10</v>
      </c>
      <c r="O40" s="13">
        <v>24</v>
      </c>
      <c r="P40" s="13"/>
      <c r="Q40" s="13">
        <f t="shared" si="5"/>
        <v>56</v>
      </c>
      <c r="R40" s="30">
        <f t="shared" si="3"/>
        <v>9.3333333333333339</v>
      </c>
      <c r="S40" s="24"/>
      <c r="T40" s="20"/>
      <c r="U40" s="87"/>
    </row>
    <row r="41" spans="1:21">
      <c r="I41" s="1"/>
    </row>
    <row r="42" spans="1:21">
      <c r="I42" s="1"/>
    </row>
    <row r="43" spans="1:21">
      <c r="I43" s="1"/>
    </row>
    <row r="44" spans="1:21">
      <c r="I44" s="1"/>
    </row>
    <row r="45" spans="1:21">
      <c r="I45" s="1"/>
    </row>
    <row r="46" spans="1:21">
      <c r="I46" s="1"/>
    </row>
    <row r="47" spans="1:21">
      <c r="I47" s="1"/>
    </row>
    <row r="48" spans="1:21">
      <c r="I48" s="1"/>
    </row>
  </sheetData>
  <sortState ref="A1:X47">
    <sortCondition ref="B1:B47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9"/>
  <sheetViews>
    <sheetView workbookViewId="0">
      <selection sqref="A1:XFD1048576"/>
    </sheetView>
  </sheetViews>
  <sheetFormatPr defaultRowHeight="15"/>
  <cols>
    <col min="1" max="1" width="3.140625" style="77" bestFit="1" customWidth="1"/>
    <col min="2" max="2" width="9.7109375" style="77" bestFit="1" customWidth="1"/>
    <col min="3" max="3" width="3.7109375" style="77" bestFit="1" customWidth="1"/>
    <col min="4" max="7" width="3" style="77" bestFit="1" customWidth="1"/>
    <col min="8" max="8" width="3" style="19" bestFit="1" customWidth="1"/>
    <col min="9" max="9" width="6.5703125" style="77" hidden="1" customWidth="1"/>
    <col min="10" max="18" width="3" style="77" hidden="1" customWidth="1"/>
    <col min="19" max="19" width="4" style="77" hidden="1" customWidth="1"/>
    <col min="20" max="20" width="4.5703125" style="99" bestFit="1" customWidth="1"/>
    <col min="21" max="21" width="4" style="77" bestFit="1" customWidth="1"/>
    <col min="22" max="22" width="4.85546875" style="21" customWidth="1"/>
    <col min="23" max="16384" width="9.140625" style="77"/>
  </cols>
  <sheetData>
    <row r="1" spans="1:22" s="79" customFormat="1" ht="61.5" customHeight="1">
      <c r="A1" s="78" t="s">
        <v>51</v>
      </c>
      <c r="B1" s="79" t="s">
        <v>52</v>
      </c>
      <c r="C1" s="78" t="s">
        <v>40</v>
      </c>
      <c r="D1" s="79">
        <v>1</v>
      </c>
      <c r="E1" s="79">
        <v>2</v>
      </c>
      <c r="F1" s="79">
        <v>3</v>
      </c>
      <c r="G1" s="79">
        <v>4</v>
      </c>
      <c r="H1" s="78" t="s">
        <v>57</v>
      </c>
      <c r="T1" s="80" t="s">
        <v>58</v>
      </c>
      <c r="U1" s="81" t="s">
        <v>59</v>
      </c>
      <c r="V1" s="78" t="s">
        <v>60</v>
      </c>
    </row>
    <row r="2" spans="1:22" s="19" customFormat="1">
      <c r="A2" s="19" t="s">
        <v>45</v>
      </c>
      <c r="B2" s="72" t="s">
        <v>38</v>
      </c>
      <c r="C2" s="71">
        <v>1</v>
      </c>
      <c r="D2" s="2">
        <v>4</v>
      </c>
      <c r="E2" s="2">
        <v>4</v>
      </c>
      <c r="F2" s="67">
        <v>10</v>
      </c>
      <c r="G2" s="67">
        <v>2</v>
      </c>
      <c r="H2" s="84">
        <f t="shared" ref="H2:H39" si="0">D2+E2+F2+G2</f>
        <v>20</v>
      </c>
      <c r="I2" s="5">
        <f>H2/MAX($H$2:$H$152)*100</f>
        <v>27.397260273972602</v>
      </c>
      <c r="J2" s="66">
        <v>26</v>
      </c>
      <c r="K2" s="66">
        <v>8</v>
      </c>
      <c r="L2" s="66">
        <v>32</v>
      </c>
      <c r="M2" s="66">
        <v>41</v>
      </c>
      <c r="N2" s="66">
        <v>37</v>
      </c>
      <c r="O2" s="66">
        <v>33</v>
      </c>
      <c r="P2" s="66">
        <v>44</v>
      </c>
      <c r="Q2" s="66">
        <v>28</v>
      </c>
      <c r="R2" s="66">
        <v>37</v>
      </c>
      <c r="S2" s="66">
        <f t="shared" ref="S2:S39" si="1">SUM(J2:R2)</f>
        <v>286</v>
      </c>
      <c r="T2" s="64">
        <f>AVERAGE(J2:R2)</f>
        <v>31.777777777777779</v>
      </c>
      <c r="U2" s="85">
        <f>AVERAGE(H2:H5)+T2*4</f>
        <v>139.61111111111111</v>
      </c>
      <c r="V2" s="18"/>
    </row>
    <row r="3" spans="1:22" s="19" customFormat="1">
      <c r="A3" s="19" t="s">
        <v>45</v>
      </c>
      <c r="B3" s="72" t="s">
        <v>38</v>
      </c>
      <c r="C3" s="71">
        <v>2</v>
      </c>
      <c r="D3" s="2">
        <v>0</v>
      </c>
      <c r="E3" s="2">
        <v>4</v>
      </c>
      <c r="F3" s="19">
        <v>7</v>
      </c>
      <c r="G3" s="19">
        <v>2</v>
      </c>
      <c r="H3" s="84">
        <f t="shared" si="0"/>
        <v>13</v>
      </c>
      <c r="I3" s="5">
        <f t="shared" ref="I3:I39" si="2">H3/MAX($H$2:$H$152)*100</f>
        <v>17.80821917808219</v>
      </c>
      <c r="J3" s="66">
        <v>26</v>
      </c>
      <c r="K3" s="66">
        <v>8</v>
      </c>
      <c r="L3" s="66">
        <v>32</v>
      </c>
      <c r="M3" s="66">
        <v>41</v>
      </c>
      <c r="N3" s="66">
        <v>37</v>
      </c>
      <c r="O3" s="66">
        <v>33</v>
      </c>
      <c r="P3" s="66">
        <v>44</v>
      </c>
      <c r="Q3" s="66">
        <v>28</v>
      </c>
      <c r="R3" s="66">
        <v>37</v>
      </c>
      <c r="S3" s="66">
        <f t="shared" si="1"/>
        <v>286</v>
      </c>
      <c r="T3" s="64">
        <f t="shared" ref="T3:T39" si="3">AVERAGE(J3:R3)</f>
        <v>31.777777777777779</v>
      </c>
      <c r="U3" s="84"/>
      <c r="V3" s="18"/>
    </row>
    <row r="4" spans="1:22" s="19" customFormat="1">
      <c r="A4" s="19" t="s">
        <v>45</v>
      </c>
      <c r="B4" s="72" t="s">
        <v>38</v>
      </c>
      <c r="C4" s="71">
        <v>3</v>
      </c>
      <c r="D4" s="2">
        <v>0</v>
      </c>
      <c r="E4" s="2">
        <v>0</v>
      </c>
      <c r="F4" s="67">
        <v>6</v>
      </c>
      <c r="G4" s="67">
        <v>3</v>
      </c>
      <c r="H4" s="84">
        <f t="shared" si="0"/>
        <v>9</v>
      </c>
      <c r="I4" s="5">
        <f t="shared" si="2"/>
        <v>12.328767123287671</v>
      </c>
      <c r="J4" s="66">
        <v>26</v>
      </c>
      <c r="K4" s="66">
        <v>8</v>
      </c>
      <c r="L4" s="66">
        <v>32</v>
      </c>
      <c r="M4" s="66">
        <v>41</v>
      </c>
      <c r="N4" s="66">
        <v>37</v>
      </c>
      <c r="O4" s="66">
        <v>33</v>
      </c>
      <c r="P4" s="66">
        <v>44</v>
      </c>
      <c r="Q4" s="66">
        <v>28</v>
      </c>
      <c r="R4" s="66">
        <v>37</v>
      </c>
      <c r="S4" s="66">
        <f t="shared" si="1"/>
        <v>286</v>
      </c>
      <c r="T4" s="64">
        <f t="shared" si="3"/>
        <v>31.777777777777779</v>
      </c>
      <c r="U4" s="84"/>
      <c r="V4" s="18"/>
    </row>
    <row r="5" spans="1:22" s="79" customFormat="1">
      <c r="A5" s="79" t="s">
        <v>45</v>
      </c>
      <c r="B5" s="101" t="s">
        <v>38</v>
      </c>
      <c r="C5" s="102">
        <v>4</v>
      </c>
      <c r="D5" s="6">
        <v>1</v>
      </c>
      <c r="E5" s="6">
        <v>0</v>
      </c>
      <c r="F5" s="79">
        <v>5</v>
      </c>
      <c r="G5" s="79">
        <v>2</v>
      </c>
      <c r="H5" s="91">
        <f t="shared" si="0"/>
        <v>8</v>
      </c>
      <c r="I5" s="7">
        <f t="shared" si="2"/>
        <v>10.95890410958904</v>
      </c>
      <c r="J5" s="87">
        <v>26</v>
      </c>
      <c r="K5" s="87">
        <v>8</v>
      </c>
      <c r="L5" s="87">
        <v>32</v>
      </c>
      <c r="M5" s="87">
        <v>41</v>
      </c>
      <c r="N5" s="87">
        <v>37</v>
      </c>
      <c r="O5" s="87">
        <v>33</v>
      </c>
      <c r="P5" s="87">
        <v>44</v>
      </c>
      <c r="Q5" s="87">
        <v>28</v>
      </c>
      <c r="R5" s="87">
        <v>37</v>
      </c>
      <c r="S5" s="87">
        <f t="shared" si="1"/>
        <v>286</v>
      </c>
      <c r="T5" s="88">
        <f t="shared" si="3"/>
        <v>31.777777777777779</v>
      </c>
      <c r="U5" s="91"/>
      <c r="V5" s="20"/>
    </row>
    <row r="6" spans="1:22" s="92" customFormat="1">
      <c r="A6" s="92" t="s">
        <v>45</v>
      </c>
      <c r="B6" s="104" t="s">
        <v>3</v>
      </c>
      <c r="C6" s="71">
        <v>1</v>
      </c>
      <c r="D6" s="10">
        <v>8</v>
      </c>
      <c r="E6" s="10">
        <v>5</v>
      </c>
      <c r="F6" s="94">
        <v>7</v>
      </c>
      <c r="G6" s="94">
        <v>15</v>
      </c>
      <c r="H6" s="82">
        <f t="shared" si="0"/>
        <v>35</v>
      </c>
      <c r="I6" s="11">
        <f t="shared" si="2"/>
        <v>47.945205479452049</v>
      </c>
      <c r="J6" s="93">
        <v>40</v>
      </c>
      <c r="K6" s="93">
        <v>41</v>
      </c>
      <c r="L6" s="93">
        <v>46</v>
      </c>
      <c r="M6" s="93">
        <v>36</v>
      </c>
      <c r="N6" s="93">
        <v>27</v>
      </c>
      <c r="O6" s="93">
        <v>38</v>
      </c>
      <c r="P6" s="93">
        <v>49</v>
      </c>
      <c r="Q6" s="93">
        <v>46</v>
      </c>
      <c r="R6" s="93">
        <v>31</v>
      </c>
      <c r="S6" s="93">
        <f t="shared" si="1"/>
        <v>354</v>
      </c>
      <c r="T6" s="83">
        <f t="shared" si="3"/>
        <v>39.333333333333336</v>
      </c>
      <c r="U6" s="28">
        <f>AVERAGE(H6:H9)+T6*4</f>
        <v>177.58333333333334</v>
      </c>
      <c r="V6" s="22" t="s">
        <v>48</v>
      </c>
    </row>
    <row r="7" spans="1:22" s="19" customFormat="1">
      <c r="A7" s="19" t="s">
        <v>45</v>
      </c>
      <c r="B7" s="32" t="s">
        <v>3</v>
      </c>
      <c r="C7" s="71">
        <v>2</v>
      </c>
      <c r="D7" s="2">
        <v>0</v>
      </c>
      <c r="E7" s="2">
        <v>3</v>
      </c>
      <c r="F7" s="19">
        <v>10</v>
      </c>
      <c r="G7" s="19">
        <v>20</v>
      </c>
      <c r="H7" s="84">
        <f t="shared" si="0"/>
        <v>33</v>
      </c>
      <c r="I7" s="5">
        <f t="shared" si="2"/>
        <v>45.205479452054789</v>
      </c>
      <c r="J7" s="66">
        <v>40</v>
      </c>
      <c r="K7" s="66">
        <v>41</v>
      </c>
      <c r="L7" s="66">
        <v>46</v>
      </c>
      <c r="M7" s="66">
        <v>36</v>
      </c>
      <c r="N7" s="66">
        <v>27</v>
      </c>
      <c r="O7" s="66">
        <v>38</v>
      </c>
      <c r="P7" s="66">
        <v>49</v>
      </c>
      <c r="Q7" s="66">
        <v>46</v>
      </c>
      <c r="R7" s="66">
        <v>31</v>
      </c>
      <c r="S7" s="66">
        <f t="shared" si="1"/>
        <v>354</v>
      </c>
      <c r="T7" s="64">
        <f t="shared" si="3"/>
        <v>39.333333333333336</v>
      </c>
      <c r="U7" s="84"/>
      <c r="V7" s="18"/>
    </row>
    <row r="8" spans="1:22" s="19" customFormat="1">
      <c r="A8" s="19" t="s">
        <v>45</v>
      </c>
      <c r="B8" s="32" t="s">
        <v>3</v>
      </c>
      <c r="C8" s="71">
        <v>3</v>
      </c>
      <c r="D8" s="2">
        <v>1</v>
      </c>
      <c r="E8" s="2">
        <v>0</v>
      </c>
      <c r="F8" s="19">
        <v>6</v>
      </c>
      <c r="G8" s="19">
        <v>2</v>
      </c>
      <c r="H8" s="84">
        <f t="shared" si="0"/>
        <v>9</v>
      </c>
      <c r="I8" s="5">
        <f t="shared" si="2"/>
        <v>12.328767123287671</v>
      </c>
      <c r="J8" s="66">
        <v>40</v>
      </c>
      <c r="K8" s="66">
        <v>41</v>
      </c>
      <c r="L8" s="66">
        <v>46</v>
      </c>
      <c r="M8" s="66">
        <v>36</v>
      </c>
      <c r="N8" s="66">
        <v>27</v>
      </c>
      <c r="O8" s="66">
        <v>38</v>
      </c>
      <c r="P8" s="66">
        <v>49</v>
      </c>
      <c r="Q8" s="66">
        <v>46</v>
      </c>
      <c r="R8" s="66">
        <v>31</v>
      </c>
      <c r="S8" s="66">
        <f t="shared" si="1"/>
        <v>354</v>
      </c>
      <c r="T8" s="64">
        <f t="shared" si="3"/>
        <v>39.333333333333336</v>
      </c>
      <c r="U8" s="84"/>
      <c r="V8" s="18"/>
    </row>
    <row r="9" spans="1:22" s="79" customFormat="1">
      <c r="A9" s="79" t="s">
        <v>45</v>
      </c>
      <c r="B9" s="105" t="s">
        <v>3</v>
      </c>
      <c r="C9" s="102">
        <v>4</v>
      </c>
      <c r="D9" s="6">
        <v>1</v>
      </c>
      <c r="E9" s="6">
        <v>0</v>
      </c>
      <c r="F9" s="86">
        <v>2</v>
      </c>
      <c r="G9" s="86">
        <v>1</v>
      </c>
      <c r="H9" s="91">
        <f t="shared" si="0"/>
        <v>4</v>
      </c>
      <c r="I9" s="7">
        <f t="shared" si="2"/>
        <v>5.4794520547945202</v>
      </c>
      <c r="J9" s="87">
        <v>40</v>
      </c>
      <c r="K9" s="87">
        <v>41</v>
      </c>
      <c r="L9" s="87">
        <v>46</v>
      </c>
      <c r="M9" s="87">
        <v>36</v>
      </c>
      <c r="N9" s="87">
        <v>27</v>
      </c>
      <c r="O9" s="87">
        <v>38</v>
      </c>
      <c r="P9" s="87">
        <v>49</v>
      </c>
      <c r="Q9" s="87">
        <v>46</v>
      </c>
      <c r="R9" s="87">
        <v>31</v>
      </c>
      <c r="S9" s="87">
        <f t="shared" si="1"/>
        <v>354</v>
      </c>
      <c r="T9" s="88">
        <f t="shared" si="3"/>
        <v>39.333333333333336</v>
      </c>
      <c r="U9" s="91"/>
      <c r="V9" s="20"/>
    </row>
    <row r="10" spans="1:22" s="92" customFormat="1">
      <c r="A10" s="92" t="s">
        <v>45</v>
      </c>
      <c r="B10" s="103" t="s">
        <v>10</v>
      </c>
      <c r="C10" s="71">
        <v>1</v>
      </c>
      <c r="D10" s="10">
        <v>24</v>
      </c>
      <c r="E10" s="10">
        <v>5</v>
      </c>
      <c r="F10" s="92">
        <v>10</v>
      </c>
      <c r="G10" s="92">
        <v>25</v>
      </c>
      <c r="H10" s="82">
        <f t="shared" si="0"/>
        <v>64</v>
      </c>
      <c r="I10" s="11">
        <f t="shared" si="2"/>
        <v>87.671232876712324</v>
      </c>
      <c r="J10" s="93">
        <v>36</v>
      </c>
      <c r="K10" s="93">
        <v>49</v>
      </c>
      <c r="L10" s="93">
        <v>38</v>
      </c>
      <c r="M10" s="93">
        <v>30</v>
      </c>
      <c r="N10" s="93">
        <v>43</v>
      </c>
      <c r="O10" s="93">
        <v>31</v>
      </c>
      <c r="P10" s="93">
        <v>35</v>
      </c>
      <c r="Q10" s="93">
        <v>30</v>
      </c>
      <c r="R10" s="93">
        <v>20</v>
      </c>
      <c r="S10" s="93">
        <f t="shared" si="1"/>
        <v>312</v>
      </c>
      <c r="T10" s="83">
        <f t="shared" si="3"/>
        <v>34.666666666666664</v>
      </c>
      <c r="U10" s="28">
        <f>AVERAGE(H10:H13)+T10*4</f>
        <v>197.91666666666666</v>
      </c>
      <c r="V10" s="22" t="s">
        <v>47</v>
      </c>
    </row>
    <row r="11" spans="1:22" s="19" customFormat="1">
      <c r="A11" s="19" t="s">
        <v>45</v>
      </c>
      <c r="B11" s="72" t="s">
        <v>10</v>
      </c>
      <c r="C11" s="71">
        <v>2</v>
      </c>
      <c r="D11" s="2">
        <v>10</v>
      </c>
      <c r="E11" s="2">
        <v>7</v>
      </c>
      <c r="F11" s="19">
        <v>23</v>
      </c>
      <c r="G11" s="19">
        <v>22</v>
      </c>
      <c r="H11" s="84">
        <f t="shared" si="0"/>
        <v>62</v>
      </c>
      <c r="I11" s="5">
        <f t="shared" si="2"/>
        <v>84.93150684931507</v>
      </c>
      <c r="J11" s="66">
        <v>36</v>
      </c>
      <c r="K11" s="66">
        <v>49</v>
      </c>
      <c r="L11" s="66">
        <v>38</v>
      </c>
      <c r="M11" s="66">
        <v>30</v>
      </c>
      <c r="N11" s="66">
        <v>43</v>
      </c>
      <c r="O11" s="66">
        <v>31</v>
      </c>
      <c r="P11" s="66">
        <v>35</v>
      </c>
      <c r="Q11" s="66">
        <v>30</v>
      </c>
      <c r="R11" s="66">
        <v>20</v>
      </c>
      <c r="S11" s="66">
        <f t="shared" si="1"/>
        <v>312</v>
      </c>
      <c r="T11" s="64">
        <f t="shared" si="3"/>
        <v>34.666666666666664</v>
      </c>
      <c r="U11" s="84"/>
      <c r="V11" s="18"/>
    </row>
    <row r="12" spans="1:22" s="19" customFormat="1">
      <c r="A12" s="19" t="s">
        <v>45</v>
      </c>
      <c r="B12" s="72" t="s">
        <v>10</v>
      </c>
      <c r="C12" s="71">
        <v>3</v>
      </c>
      <c r="D12" s="2">
        <v>28</v>
      </c>
      <c r="E12" s="2">
        <v>2</v>
      </c>
      <c r="F12" s="67">
        <v>5</v>
      </c>
      <c r="G12" s="67">
        <v>25</v>
      </c>
      <c r="H12" s="84">
        <f t="shared" si="0"/>
        <v>60</v>
      </c>
      <c r="I12" s="5">
        <f t="shared" si="2"/>
        <v>82.191780821917803</v>
      </c>
      <c r="J12" s="66">
        <v>36</v>
      </c>
      <c r="K12" s="66">
        <v>49</v>
      </c>
      <c r="L12" s="66">
        <v>38</v>
      </c>
      <c r="M12" s="66">
        <v>30</v>
      </c>
      <c r="N12" s="66">
        <v>43</v>
      </c>
      <c r="O12" s="66">
        <v>31</v>
      </c>
      <c r="P12" s="66">
        <v>35</v>
      </c>
      <c r="Q12" s="66">
        <v>30</v>
      </c>
      <c r="R12" s="66">
        <v>20</v>
      </c>
      <c r="S12" s="66">
        <f t="shared" si="1"/>
        <v>312</v>
      </c>
      <c r="T12" s="64">
        <f t="shared" si="3"/>
        <v>34.666666666666664</v>
      </c>
      <c r="U12" s="84"/>
      <c r="V12" s="18"/>
    </row>
    <row r="13" spans="1:22" s="79" customFormat="1">
      <c r="A13" s="79" t="s">
        <v>45</v>
      </c>
      <c r="B13" s="101" t="s">
        <v>10</v>
      </c>
      <c r="C13" s="102">
        <v>4</v>
      </c>
      <c r="D13" s="6">
        <v>8</v>
      </c>
      <c r="E13" s="6">
        <v>8</v>
      </c>
      <c r="F13" s="79">
        <v>10</v>
      </c>
      <c r="G13" s="79">
        <v>25</v>
      </c>
      <c r="H13" s="91">
        <f t="shared" si="0"/>
        <v>51</v>
      </c>
      <c r="I13" s="7">
        <f t="shared" si="2"/>
        <v>69.863013698630141</v>
      </c>
      <c r="J13" s="87">
        <v>36</v>
      </c>
      <c r="K13" s="87">
        <v>49</v>
      </c>
      <c r="L13" s="87">
        <v>38</v>
      </c>
      <c r="M13" s="87">
        <v>30</v>
      </c>
      <c r="N13" s="87">
        <v>43</v>
      </c>
      <c r="O13" s="87">
        <v>31</v>
      </c>
      <c r="P13" s="87">
        <v>35</v>
      </c>
      <c r="Q13" s="87">
        <v>30</v>
      </c>
      <c r="R13" s="87">
        <v>20</v>
      </c>
      <c r="S13" s="87">
        <f t="shared" si="1"/>
        <v>312</v>
      </c>
      <c r="T13" s="88">
        <f t="shared" si="3"/>
        <v>34.666666666666664</v>
      </c>
      <c r="U13" s="91"/>
      <c r="V13" s="20"/>
    </row>
    <row r="14" spans="1:22" s="92" customFormat="1">
      <c r="A14" s="92" t="s">
        <v>45</v>
      </c>
      <c r="B14" s="103" t="s">
        <v>15</v>
      </c>
      <c r="C14" s="71">
        <v>1</v>
      </c>
      <c r="D14" s="10">
        <v>19</v>
      </c>
      <c r="E14" s="10">
        <v>4</v>
      </c>
      <c r="F14" s="94">
        <v>25</v>
      </c>
      <c r="G14" s="94">
        <v>25</v>
      </c>
      <c r="H14" s="82">
        <f t="shared" si="0"/>
        <v>73</v>
      </c>
      <c r="I14" s="11">
        <f t="shared" si="2"/>
        <v>100</v>
      </c>
      <c r="J14" s="93">
        <v>30</v>
      </c>
      <c r="K14" s="93">
        <v>38</v>
      </c>
      <c r="L14" s="93">
        <v>32</v>
      </c>
      <c r="M14" s="93">
        <v>21</v>
      </c>
      <c r="N14" s="93">
        <v>48</v>
      </c>
      <c r="O14" s="93">
        <v>25</v>
      </c>
      <c r="P14" s="93">
        <v>38</v>
      </c>
      <c r="Q14" s="93">
        <v>43</v>
      </c>
      <c r="R14" s="93">
        <v>30</v>
      </c>
      <c r="S14" s="93">
        <f t="shared" si="1"/>
        <v>305</v>
      </c>
      <c r="T14" s="83">
        <f t="shared" si="3"/>
        <v>33.888888888888886</v>
      </c>
      <c r="U14" s="28">
        <f>AVERAGE(H14:H17)+T14*4</f>
        <v>171.05555555555554</v>
      </c>
      <c r="V14" s="22" t="s">
        <v>50</v>
      </c>
    </row>
    <row r="15" spans="1:22" s="19" customFormat="1">
      <c r="A15" s="19" t="s">
        <v>45</v>
      </c>
      <c r="B15" s="72" t="s">
        <v>15</v>
      </c>
      <c r="C15" s="71">
        <v>2</v>
      </c>
      <c r="D15" s="2">
        <v>8</v>
      </c>
      <c r="E15" s="2">
        <v>0</v>
      </c>
      <c r="F15" s="19">
        <v>0</v>
      </c>
      <c r="G15" s="19">
        <v>5</v>
      </c>
      <c r="H15" s="84">
        <f t="shared" si="0"/>
        <v>13</v>
      </c>
      <c r="I15" s="5">
        <f t="shared" si="2"/>
        <v>17.80821917808219</v>
      </c>
      <c r="J15" s="66">
        <v>30</v>
      </c>
      <c r="K15" s="66">
        <v>38</v>
      </c>
      <c r="L15" s="66">
        <v>32</v>
      </c>
      <c r="M15" s="66">
        <v>21</v>
      </c>
      <c r="N15" s="66">
        <v>48</v>
      </c>
      <c r="O15" s="66">
        <v>25</v>
      </c>
      <c r="P15" s="66">
        <v>38</v>
      </c>
      <c r="Q15" s="66">
        <v>43</v>
      </c>
      <c r="R15" s="66">
        <v>30</v>
      </c>
      <c r="S15" s="66">
        <f t="shared" si="1"/>
        <v>305</v>
      </c>
      <c r="T15" s="64">
        <f t="shared" si="3"/>
        <v>33.888888888888886</v>
      </c>
      <c r="U15" s="84"/>
      <c r="V15" s="18"/>
    </row>
    <row r="16" spans="1:22" s="19" customFormat="1">
      <c r="A16" s="19" t="s">
        <v>45</v>
      </c>
      <c r="B16" s="72" t="s">
        <v>15</v>
      </c>
      <c r="C16" s="71">
        <v>3</v>
      </c>
      <c r="D16" s="2">
        <v>3</v>
      </c>
      <c r="E16" s="2">
        <v>0</v>
      </c>
      <c r="F16" s="67">
        <v>0</v>
      </c>
      <c r="G16" s="67">
        <v>3</v>
      </c>
      <c r="H16" s="84">
        <f t="shared" si="0"/>
        <v>6</v>
      </c>
      <c r="I16" s="5">
        <f t="shared" si="2"/>
        <v>8.2191780821917799</v>
      </c>
      <c r="J16" s="66">
        <v>30</v>
      </c>
      <c r="K16" s="66">
        <v>38</v>
      </c>
      <c r="L16" s="66">
        <v>32</v>
      </c>
      <c r="M16" s="66">
        <v>21</v>
      </c>
      <c r="N16" s="66">
        <v>48</v>
      </c>
      <c r="O16" s="66">
        <v>25</v>
      </c>
      <c r="P16" s="66">
        <v>38</v>
      </c>
      <c r="Q16" s="66">
        <v>43</v>
      </c>
      <c r="R16" s="66">
        <v>30</v>
      </c>
      <c r="S16" s="66">
        <f t="shared" si="1"/>
        <v>305</v>
      </c>
      <c r="T16" s="64">
        <f t="shared" si="3"/>
        <v>33.888888888888886</v>
      </c>
      <c r="U16" s="84"/>
      <c r="V16" s="18"/>
    </row>
    <row r="17" spans="1:22" s="79" customFormat="1">
      <c r="A17" s="79" t="s">
        <v>45</v>
      </c>
      <c r="B17" s="79" t="s">
        <v>15</v>
      </c>
      <c r="C17" s="102">
        <v>4</v>
      </c>
      <c r="D17" s="6">
        <v>3</v>
      </c>
      <c r="E17" s="6">
        <v>12</v>
      </c>
      <c r="F17" s="86">
        <v>10</v>
      </c>
      <c r="G17" s="86">
        <v>25</v>
      </c>
      <c r="H17" s="91">
        <f t="shared" si="0"/>
        <v>50</v>
      </c>
      <c r="I17" s="7">
        <f>H17/MAX($H$2:$H$152)*100</f>
        <v>68.493150684931507</v>
      </c>
      <c r="J17" s="87">
        <v>30</v>
      </c>
      <c r="K17" s="87">
        <v>38</v>
      </c>
      <c r="L17" s="87">
        <v>32</v>
      </c>
      <c r="M17" s="87">
        <v>21</v>
      </c>
      <c r="N17" s="87">
        <v>48</v>
      </c>
      <c r="O17" s="87">
        <v>25</v>
      </c>
      <c r="P17" s="87">
        <v>38</v>
      </c>
      <c r="Q17" s="87">
        <v>43</v>
      </c>
      <c r="R17" s="87">
        <v>30</v>
      </c>
      <c r="S17" s="87">
        <f t="shared" si="1"/>
        <v>305</v>
      </c>
      <c r="T17" s="88">
        <f t="shared" si="3"/>
        <v>33.888888888888886</v>
      </c>
      <c r="U17" s="91"/>
      <c r="V17" s="20"/>
    </row>
    <row r="18" spans="1:22" s="92" customFormat="1">
      <c r="A18" s="92" t="s">
        <v>45</v>
      </c>
      <c r="B18" s="103" t="s">
        <v>16</v>
      </c>
      <c r="C18" s="106">
        <v>1</v>
      </c>
      <c r="D18" s="10">
        <v>3</v>
      </c>
      <c r="E18" s="10">
        <v>1</v>
      </c>
      <c r="F18" s="92">
        <v>15</v>
      </c>
      <c r="G18" s="92">
        <v>10</v>
      </c>
      <c r="H18" s="82">
        <f t="shared" si="0"/>
        <v>29</v>
      </c>
      <c r="I18" s="11">
        <f t="shared" si="2"/>
        <v>39.726027397260275</v>
      </c>
      <c r="J18" s="93">
        <v>46</v>
      </c>
      <c r="K18" s="93">
        <v>37</v>
      </c>
      <c r="L18" s="93">
        <v>44</v>
      </c>
      <c r="M18" s="93">
        <v>46</v>
      </c>
      <c r="N18" s="93">
        <v>47</v>
      </c>
      <c r="O18" s="93">
        <v>37</v>
      </c>
      <c r="P18" s="93">
        <v>40</v>
      </c>
      <c r="Q18" s="93">
        <v>45</v>
      </c>
      <c r="R18" s="93">
        <v>34</v>
      </c>
      <c r="S18" s="93">
        <f t="shared" si="1"/>
        <v>376</v>
      </c>
      <c r="T18" s="83">
        <f t="shared" si="3"/>
        <v>41.777777777777779</v>
      </c>
      <c r="U18" s="28">
        <f>AVERAGE(H18:H19)+T18*4</f>
        <v>186.61111111111111</v>
      </c>
      <c r="V18" s="22" t="s">
        <v>48</v>
      </c>
    </row>
    <row r="19" spans="1:22" s="79" customFormat="1">
      <c r="A19" s="79" t="s">
        <v>45</v>
      </c>
      <c r="B19" s="101" t="s">
        <v>16</v>
      </c>
      <c r="C19" s="102">
        <v>2</v>
      </c>
      <c r="D19" s="6">
        <v>0</v>
      </c>
      <c r="E19" s="6">
        <v>0</v>
      </c>
      <c r="F19" s="86">
        <v>10</v>
      </c>
      <c r="G19" s="86">
        <v>0</v>
      </c>
      <c r="H19" s="91">
        <f t="shared" si="0"/>
        <v>10</v>
      </c>
      <c r="I19" s="7">
        <f t="shared" si="2"/>
        <v>13.698630136986301</v>
      </c>
      <c r="J19" s="87">
        <v>46</v>
      </c>
      <c r="K19" s="87">
        <v>37</v>
      </c>
      <c r="L19" s="87">
        <v>44</v>
      </c>
      <c r="M19" s="87">
        <v>46</v>
      </c>
      <c r="N19" s="87">
        <v>47</v>
      </c>
      <c r="O19" s="87">
        <v>37</v>
      </c>
      <c r="P19" s="87">
        <v>40</v>
      </c>
      <c r="Q19" s="87">
        <v>45</v>
      </c>
      <c r="R19" s="87">
        <v>34</v>
      </c>
      <c r="S19" s="87">
        <f t="shared" si="1"/>
        <v>376</v>
      </c>
      <c r="T19" s="88">
        <f t="shared" si="3"/>
        <v>41.777777777777779</v>
      </c>
      <c r="U19" s="91"/>
      <c r="V19" s="20"/>
    </row>
    <row r="20" spans="1:22" s="92" customFormat="1">
      <c r="A20" s="92" t="s">
        <v>45</v>
      </c>
      <c r="B20" s="103" t="s">
        <v>18</v>
      </c>
      <c r="C20" s="106">
        <v>1</v>
      </c>
      <c r="D20" s="10">
        <v>2</v>
      </c>
      <c r="E20" s="10">
        <v>0</v>
      </c>
      <c r="F20" s="94">
        <v>5</v>
      </c>
      <c r="G20" s="94">
        <v>10</v>
      </c>
      <c r="H20" s="82">
        <f t="shared" si="0"/>
        <v>17</v>
      </c>
      <c r="I20" s="11">
        <f t="shared" si="2"/>
        <v>23.287671232876711</v>
      </c>
      <c r="J20" s="93">
        <v>22</v>
      </c>
      <c r="K20" s="93">
        <v>16</v>
      </c>
      <c r="L20" s="93">
        <v>28</v>
      </c>
      <c r="M20" s="93">
        <v>20</v>
      </c>
      <c r="N20" s="93">
        <v>25</v>
      </c>
      <c r="O20" s="93">
        <v>18</v>
      </c>
      <c r="P20" s="93">
        <v>23</v>
      </c>
      <c r="Q20" s="93">
        <v>17</v>
      </c>
      <c r="R20" s="93">
        <v>21</v>
      </c>
      <c r="S20" s="93">
        <f t="shared" si="1"/>
        <v>190</v>
      </c>
      <c r="T20" s="83">
        <f t="shared" si="3"/>
        <v>21.111111111111111</v>
      </c>
      <c r="U20" s="28">
        <f>AVERAGE(H20:H22)+T20*4</f>
        <v>96.111111111111114</v>
      </c>
      <c r="V20" s="22"/>
    </row>
    <row r="21" spans="1:22" s="19" customFormat="1">
      <c r="A21" s="19" t="s">
        <v>45</v>
      </c>
      <c r="B21" s="72" t="s">
        <v>18</v>
      </c>
      <c r="C21" s="71">
        <v>2</v>
      </c>
      <c r="D21" s="2">
        <v>2</v>
      </c>
      <c r="E21" s="2">
        <v>1</v>
      </c>
      <c r="F21" s="67">
        <v>0</v>
      </c>
      <c r="G21" s="67">
        <v>10</v>
      </c>
      <c r="H21" s="84">
        <f t="shared" si="0"/>
        <v>13</v>
      </c>
      <c r="I21" s="5">
        <f t="shared" si="2"/>
        <v>17.80821917808219</v>
      </c>
      <c r="J21" s="66">
        <v>22</v>
      </c>
      <c r="K21" s="66">
        <v>16</v>
      </c>
      <c r="L21" s="66">
        <v>28</v>
      </c>
      <c r="M21" s="66">
        <v>20</v>
      </c>
      <c r="N21" s="66">
        <v>25</v>
      </c>
      <c r="O21" s="66">
        <v>18</v>
      </c>
      <c r="P21" s="66">
        <v>23</v>
      </c>
      <c r="Q21" s="66">
        <v>17</v>
      </c>
      <c r="R21" s="66">
        <v>21</v>
      </c>
      <c r="S21" s="66">
        <f t="shared" si="1"/>
        <v>190</v>
      </c>
      <c r="T21" s="64">
        <f t="shared" si="3"/>
        <v>21.111111111111111</v>
      </c>
      <c r="U21" s="84"/>
      <c r="V21" s="18"/>
    </row>
    <row r="22" spans="1:22" s="79" customFormat="1">
      <c r="A22" s="79" t="s">
        <v>45</v>
      </c>
      <c r="B22" s="101" t="s">
        <v>18</v>
      </c>
      <c r="C22" s="102">
        <v>3</v>
      </c>
      <c r="D22" s="6">
        <v>0</v>
      </c>
      <c r="E22" s="6">
        <v>0</v>
      </c>
      <c r="F22" s="86">
        <v>5</v>
      </c>
      <c r="G22" s="86">
        <v>0</v>
      </c>
      <c r="H22" s="91">
        <f t="shared" si="0"/>
        <v>5</v>
      </c>
      <c r="I22" s="7">
        <f t="shared" si="2"/>
        <v>6.8493150684931505</v>
      </c>
      <c r="J22" s="87">
        <v>22</v>
      </c>
      <c r="K22" s="87">
        <v>16</v>
      </c>
      <c r="L22" s="87">
        <v>28</v>
      </c>
      <c r="M22" s="87">
        <v>20</v>
      </c>
      <c r="N22" s="87">
        <v>25</v>
      </c>
      <c r="O22" s="87">
        <v>18</v>
      </c>
      <c r="P22" s="87">
        <v>23</v>
      </c>
      <c r="Q22" s="87">
        <v>17</v>
      </c>
      <c r="R22" s="87">
        <v>21</v>
      </c>
      <c r="S22" s="87">
        <f t="shared" si="1"/>
        <v>190</v>
      </c>
      <c r="T22" s="88">
        <f t="shared" si="3"/>
        <v>21.111111111111111</v>
      </c>
      <c r="U22" s="91"/>
      <c r="V22" s="20"/>
    </row>
    <row r="23" spans="1:22" s="92" customFormat="1">
      <c r="A23" s="92" t="s">
        <v>45</v>
      </c>
      <c r="B23" s="103" t="s">
        <v>20</v>
      </c>
      <c r="C23" s="71">
        <v>1</v>
      </c>
      <c r="D23" s="10">
        <v>2</v>
      </c>
      <c r="E23" s="10">
        <v>4</v>
      </c>
      <c r="F23" s="94">
        <v>5</v>
      </c>
      <c r="G23" s="94">
        <v>22</v>
      </c>
      <c r="H23" s="82">
        <f t="shared" si="0"/>
        <v>33</v>
      </c>
      <c r="I23" s="11">
        <f t="shared" si="2"/>
        <v>45.205479452054789</v>
      </c>
      <c r="J23" s="93">
        <v>30</v>
      </c>
      <c r="K23" s="93">
        <v>28</v>
      </c>
      <c r="L23" s="93">
        <v>34</v>
      </c>
      <c r="M23" s="93">
        <v>33</v>
      </c>
      <c r="N23" s="93">
        <v>38</v>
      </c>
      <c r="O23" s="93">
        <v>39</v>
      </c>
      <c r="P23" s="93">
        <v>31</v>
      </c>
      <c r="Q23" s="93">
        <v>23</v>
      </c>
      <c r="R23" s="93"/>
      <c r="S23" s="93">
        <f t="shared" si="1"/>
        <v>256</v>
      </c>
      <c r="T23" s="83">
        <f t="shared" si="3"/>
        <v>32</v>
      </c>
      <c r="U23" s="28">
        <f>AVERAGE(H23:H26)+T23*4</f>
        <v>149</v>
      </c>
      <c r="V23" s="22"/>
    </row>
    <row r="24" spans="1:22" s="19" customFormat="1">
      <c r="A24" s="19" t="s">
        <v>45</v>
      </c>
      <c r="B24" s="72" t="s">
        <v>20</v>
      </c>
      <c r="C24" s="71">
        <v>2</v>
      </c>
      <c r="D24" s="2">
        <v>0</v>
      </c>
      <c r="E24" s="2">
        <v>0</v>
      </c>
      <c r="F24" s="67">
        <v>5</v>
      </c>
      <c r="G24" s="67">
        <v>20</v>
      </c>
      <c r="H24" s="84">
        <f t="shared" si="0"/>
        <v>25</v>
      </c>
      <c r="I24" s="5">
        <f t="shared" si="2"/>
        <v>34.246575342465754</v>
      </c>
      <c r="J24" s="66">
        <v>30</v>
      </c>
      <c r="K24" s="66">
        <v>28</v>
      </c>
      <c r="L24" s="66">
        <v>34</v>
      </c>
      <c r="M24" s="66">
        <v>33</v>
      </c>
      <c r="N24" s="66">
        <v>38</v>
      </c>
      <c r="O24" s="66">
        <v>39</v>
      </c>
      <c r="P24" s="66">
        <v>31</v>
      </c>
      <c r="Q24" s="66">
        <v>23</v>
      </c>
      <c r="R24" s="66"/>
      <c r="S24" s="66">
        <f t="shared" si="1"/>
        <v>256</v>
      </c>
      <c r="T24" s="64">
        <f t="shared" si="3"/>
        <v>32</v>
      </c>
      <c r="U24" s="84"/>
      <c r="V24" s="18"/>
    </row>
    <row r="25" spans="1:22" s="19" customFormat="1">
      <c r="A25" s="19" t="s">
        <v>45</v>
      </c>
      <c r="B25" s="72" t="s">
        <v>20</v>
      </c>
      <c r="C25" s="71">
        <v>3</v>
      </c>
      <c r="D25" s="2">
        <v>2</v>
      </c>
      <c r="E25" s="2">
        <v>1</v>
      </c>
      <c r="F25" s="19">
        <v>5</v>
      </c>
      <c r="G25" s="19">
        <v>10</v>
      </c>
      <c r="H25" s="84">
        <f t="shared" si="0"/>
        <v>18</v>
      </c>
      <c r="I25" s="5">
        <f t="shared" si="2"/>
        <v>24.657534246575342</v>
      </c>
      <c r="J25" s="66">
        <v>30</v>
      </c>
      <c r="K25" s="66">
        <v>28</v>
      </c>
      <c r="L25" s="66">
        <v>34</v>
      </c>
      <c r="M25" s="66">
        <v>33</v>
      </c>
      <c r="N25" s="66">
        <v>38</v>
      </c>
      <c r="O25" s="66">
        <v>39</v>
      </c>
      <c r="P25" s="66">
        <v>31</v>
      </c>
      <c r="Q25" s="66">
        <v>23</v>
      </c>
      <c r="R25" s="66"/>
      <c r="S25" s="66">
        <f t="shared" si="1"/>
        <v>256</v>
      </c>
      <c r="T25" s="64">
        <f t="shared" si="3"/>
        <v>32</v>
      </c>
      <c r="U25" s="84"/>
      <c r="V25" s="18"/>
    </row>
    <row r="26" spans="1:22" s="79" customFormat="1">
      <c r="A26" s="79" t="s">
        <v>45</v>
      </c>
      <c r="B26" s="101" t="s">
        <v>20</v>
      </c>
      <c r="C26" s="102">
        <v>4</v>
      </c>
      <c r="D26" s="6">
        <v>3</v>
      </c>
      <c r="E26" s="6">
        <v>0</v>
      </c>
      <c r="F26" s="79">
        <v>5</v>
      </c>
      <c r="G26" s="79">
        <v>0</v>
      </c>
      <c r="H26" s="91">
        <f t="shared" si="0"/>
        <v>8</v>
      </c>
      <c r="I26" s="7">
        <f t="shared" si="2"/>
        <v>10.95890410958904</v>
      </c>
      <c r="J26" s="87">
        <v>30</v>
      </c>
      <c r="K26" s="87">
        <v>28</v>
      </c>
      <c r="L26" s="87">
        <v>34</v>
      </c>
      <c r="M26" s="87">
        <v>33</v>
      </c>
      <c r="N26" s="87">
        <v>38</v>
      </c>
      <c r="O26" s="87">
        <v>39</v>
      </c>
      <c r="P26" s="87">
        <v>31</v>
      </c>
      <c r="Q26" s="87">
        <v>23</v>
      </c>
      <c r="R26" s="87"/>
      <c r="S26" s="87">
        <f t="shared" si="1"/>
        <v>256</v>
      </c>
      <c r="T26" s="88">
        <f t="shared" si="3"/>
        <v>32</v>
      </c>
      <c r="U26" s="91"/>
      <c r="V26" s="20"/>
    </row>
    <row r="27" spans="1:22" s="92" customFormat="1">
      <c r="A27" s="92" t="s">
        <v>45</v>
      </c>
      <c r="B27" s="103" t="s">
        <v>21</v>
      </c>
      <c r="C27" s="106">
        <v>1</v>
      </c>
      <c r="D27" s="10">
        <v>15</v>
      </c>
      <c r="E27" s="10">
        <v>0</v>
      </c>
      <c r="F27" s="94">
        <v>16</v>
      </c>
      <c r="G27" s="94">
        <v>15</v>
      </c>
      <c r="H27" s="82">
        <f t="shared" si="0"/>
        <v>46</v>
      </c>
      <c r="I27" s="11">
        <f t="shared" si="2"/>
        <v>63.013698630136986</v>
      </c>
      <c r="J27" s="93">
        <v>32</v>
      </c>
      <c r="K27" s="93">
        <v>27</v>
      </c>
      <c r="L27" s="93">
        <v>24</v>
      </c>
      <c r="M27" s="93">
        <v>27</v>
      </c>
      <c r="N27" s="93">
        <v>17</v>
      </c>
      <c r="O27" s="93">
        <v>24</v>
      </c>
      <c r="P27" s="93">
        <v>19</v>
      </c>
      <c r="Q27" s="93">
        <v>39</v>
      </c>
      <c r="R27" s="93">
        <v>19</v>
      </c>
      <c r="S27" s="93">
        <f t="shared" si="1"/>
        <v>228</v>
      </c>
      <c r="T27" s="83">
        <f t="shared" si="3"/>
        <v>25.333333333333332</v>
      </c>
      <c r="U27" s="28">
        <f>AVERAGE(H27:H29)+T27*4</f>
        <v>130</v>
      </c>
      <c r="V27" s="22"/>
    </row>
    <row r="28" spans="1:22" s="19" customFormat="1">
      <c r="A28" s="19" t="s">
        <v>45</v>
      </c>
      <c r="B28" s="72" t="s">
        <v>21</v>
      </c>
      <c r="C28" s="71">
        <v>2</v>
      </c>
      <c r="D28" s="2">
        <v>6</v>
      </c>
      <c r="E28" s="2">
        <v>0</v>
      </c>
      <c r="F28" s="67">
        <v>5</v>
      </c>
      <c r="G28" s="67">
        <v>20</v>
      </c>
      <c r="H28" s="84">
        <f t="shared" si="0"/>
        <v>31</v>
      </c>
      <c r="I28" s="5">
        <f t="shared" si="2"/>
        <v>42.465753424657535</v>
      </c>
      <c r="J28" s="66">
        <v>32</v>
      </c>
      <c r="K28" s="66">
        <v>27</v>
      </c>
      <c r="L28" s="66">
        <v>24</v>
      </c>
      <c r="M28" s="66">
        <v>27</v>
      </c>
      <c r="N28" s="66">
        <v>17</v>
      </c>
      <c r="O28" s="66">
        <v>24</v>
      </c>
      <c r="P28" s="66">
        <v>19</v>
      </c>
      <c r="Q28" s="66">
        <v>39</v>
      </c>
      <c r="R28" s="66">
        <v>19</v>
      </c>
      <c r="S28" s="66">
        <f t="shared" si="1"/>
        <v>228</v>
      </c>
      <c r="T28" s="64">
        <f t="shared" si="3"/>
        <v>25.333333333333332</v>
      </c>
      <c r="U28" s="84"/>
      <c r="V28" s="18"/>
    </row>
    <row r="29" spans="1:22" s="79" customFormat="1">
      <c r="A29" s="79" t="s">
        <v>45</v>
      </c>
      <c r="B29" s="101" t="s">
        <v>21</v>
      </c>
      <c r="C29" s="102">
        <v>3</v>
      </c>
      <c r="D29" s="6">
        <v>1</v>
      </c>
      <c r="E29" s="6">
        <v>2</v>
      </c>
      <c r="F29" s="86">
        <v>1</v>
      </c>
      <c r="G29" s="86">
        <v>5</v>
      </c>
      <c r="H29" s="91">
        <f t="shared" si="0"/>
        <v>9</v>
      </c>
      <c r="I29" s="7">
        <f t="shared" si="2"/>
        <v>12.328767123287671</v>
      </c>
      <c r="J29" s="87">
        <v>32</v>
      </c>
      <c r="K29" s="87">
        <v>27</v>
      </c>
      <c r="L29" s="87">
        <v>24</v>
      </c>
      <c r="M29" s="87">
        <v>27</v>
      </c>
      <c r="N29" s="87">
        <v>17</v>
      </c>
      <c r="O29" s="87">
        <v>24</v>
      </c>
      <c r="P29" s="87">
        <v>19</v>
      </c>
      <c r="Q29" s="87">
        <v>39</v>
      </c>
      <c r="R29" s="87">
        <v>19</v>
      </c>
      <c r="S29" s="87">
        <f t="shared" si="1"/>
        <v>228</v>
      </c>
      <c r="T29" s="88">
        <f t="shared" si="3"/>
        <v>25.333333333333332</v>
      </c>
      <c r="U29" s="91"/>
      <c r="V29" s="20"/>
    </row>
    <row r="30" spans="1:22" s="92" customFormat="1">
      <c r="A30" s="92" t="s">
        <v>45</v>
      </c>
      <c r="B30" s="103" t="s">
        <v>26</v>
      </c>
      <c r="C30" s="71">
        <v>1</v>
      </c>
      <c r="D30" s="10">
        <v>16</v>
      </c>
      <c r="E30" s="10">
        <v>18</v>
      </c>
      <c r="F30" s="92">
        <v>10</v>
      </c>
      <c r="G30" s="92">
        <v>20</v>
      </c>
      <c r="H30" s="82">
        <f t="shared" si="0"/>
        <v>64</v>
      </c>
      <c r="I30" s="11">
        <f t="shared" si="2"/>
        <v>87.671232876712324</v>
      </c>
      <c r="J30" s="93">
        <v>34</v>
      </c>
      <c r="K30" s="93">
        <v>42</v>
      </c>
      <c r="L30" s="93">
        <v>39</v>
      </c>
      <c r="M30" s="93">
        <v>41</v>
      </c>
      <c r="N30" s="93">
        <v>47</v>
      </c>
      <c r="O30" s="93">
        <v>36</v>
      </c>
      <c r="P30" s="93">
        <v>43</v>
      </c>
      <c r="Q30" s="93">
        <v>30</v>
      </c>
      <c r="R30" s="93"/>
      <c r="S30" s="93">
        <f t="shared" si="1"/>
        <v>312</v>
      </c>
      <c r="T30" s="83">
        <f t="shared" si="3"/>
        <v>39</v>
      </c>
      <c r="U30" s="28">
        <f>AVERAGE(H30:H33)+T30*4</f>
        <v>189.5</v>
      </c>
      <c r="V30" s="22" t="s">
        <v>48</v>
      </c>
    </row>
    <row r="31" spans="1:22" s="19" customFormat="1">
      <c r="A31" s="19" t="s">
        <v>45</v>
      </c>
      <c r="B31" s="72" t="s">
        <v>26</v>
      </c>
      <c r="C31" s="71">
        <v>2</v>
      </c>
      <c r="D31" s="2">
        <v>0</v>
      </c>
      <c r="E31" s="2">
        <v>0</v>
      </c>
      <c r="F31" s="67">
        <v>5</v>
      </c>
      <c r="G31" s="67">
        <v>25</v>
      </c>
      <c r="H31" s="84">
        <f t="shared" si="0"/>
        <v>30</v>
      </c>
      <c r="I31" s="5">
        <f t="shared" si="2"/>
        <v>41.095890410958901</v>
      </c>
      <c r="J31" s="66">
        <v>34</v>
      </c>
      <c r="K31" s="66">
        <v>42</v>
      </c>
      <c r="L31" s="66">
        <v>39</v>
      </c>
      <c r="M31" s="66">
        <v>41</v>
      </c>
      <c r="N31" s="66">
        <v>47</v>
      </c>
      <c r="O31" s="66">
        <v>36</v>
      </c>
      <c r="P31" s="66">
        <v>43</v>
      </c>
      <c r="Q31" s="66">
        <v>30</v>
      </c>
      <c r="R31" s="66"/>
      <c r="S31" s="66">
        <f t="shared" si="1"/>
        <v>312</v>
      </c>
      <c r="T31" s="64">
        <f t="shared" si="3"/>
        <v>39</v>
      </c>
      <c r="U31" s="84"/>
      <c r="V31" s="18"/>
    </row>
    <row r="32" spans="1:22" s="19" customFormat="1">
      <c r="A32" s="19" t="s">
        <v>45</v>
      </c>
      <c r="B32" s="72" t="s">
        <v>26</v>
      </c>
      <c r="C32" s="71">
        <v>3</v>
      </c>
      <c r="D32" s="2">
        <v>9</v>
      </c>
      <c r="E32" s="2">
        <v>1</v>
      </c>
      <c r="F32" s="67">
        <v>15</v>
      </c>
      <c r="G32" s="67">
        <v>4</v>
      </c>
      <c r="H32" s="84">
        <f t="shared" si="0"/>
        <v>29</v>
      </c>
      <c r="I32" s="5">
        <f t="shared" si="2"/>
        <v>39.726027397260275</v>
      </c>
      <c r="J32" s="66">
        <v>34</v>
      </c>
      <c r="K32" s="66">
        <v>42</v>
      </c>
      <c r="L32" s="66">
        <v>39</v>
      </c>
      <c r="M32" s="66">
        <v>41</v>
      </c>
      <c r="N32" s="66">
        <v>47</v>
      </c>
      <c r="O32" s="66">
        <v>36</v>
      </c>
      <c r="P32" s="66">
        <v>43</v>
      </c>
      <c r="Q32" s="66">
        <v>30</v>
      </c>
      <c r="R32" s="66"/>
      <c r="S32" s="66">
        <f t="shared" si="1"/>
        <v>312</v>
      </c>
      <c r="T32" s="64">
        <f t="shared" si="3"/>
        <v>39</v>
      </c>
      <c r="U32" s="84"/>
      <c r="V32" s="18"/>
    </row>
    <row r="33" spans="1:22" s="79" customFormat="1">
      <c r="A33" s="79" t="s">
        <v>45</v>
      </c>
      <c r="B33" s="101" t="s">
        <v>26</v>
      </c>
      <c r="C33" s="102">
        <v>4</v>
      </c>
      <c r="D33" s="6">
        <v>1</v>
      </c>
      <c r="E33" s="6">
        <v>0</v>
      </c>
      <c r="F33" s="86">
        <v>7</v>
      </c>
      <c r="G33" s="86">
        <v>3</v>
      </c>
      <c r="H33" s="91">
        <f t="shared" si="0"/>
        <v>11</v>
      </c>
      <c r="I33" s="7">
        <f t="shared" si="2"/>
        <v>15.068493150684931</v>
      </c>
      <c r="J33" s="87">
        <v>34</v>
      </c>
      <c r="K33" s="87">
        <v>42</v>
      </c>
      <c r="L33" s="87">
        <v>39</v>
      </c>
      <c r="M33" s="87">
        <v>41</v>
      </c>
      <c r="N33" s="87">
        <v>47</v>
      </c>
      <c r="O33" s="87">
        <v>36</v>
      </c>
      <c r="P33" s="87">
        <v>43</v>
      </c>
      <c r="Q33" s="87">
        <v>30</v>
      </c>
      <c r="R33" s="87"/>
      <c r="S33" s="87">
        <f t="shared" si="1"/>
        <v>312</v>
      </c>
      <c r="T33" s="88">
        <f t="shared" si="3"/>
        <v>39</v>
      </c>
      <c r="U33" s="91"/>
      <c r="V33" s="20"/>
    </row>
    <row r="34" spans="1:22" s="92" customFormat="1">
      <c r="A34" s="92" t="s">
        <v>45</v>
      </c>
      <c r="B34" s="103" t="s">
        <v>27</v>
      </c>
      <c r="C34" s="71">
        <v>1</v>
      </c>
      <c r="D34" s="10">
        <v>0</v>
      </c>
      <c r="E34" s="10">
        <v>0</v>
      </c>
      <c r="F34" s="94">
        <v>1</v>
      </c>
      <c r="G34" s="94">
        <v>25</v>
      </c>
      <c r="H34" s="82">
        <f t="shared" si="0"/>
        <v>26</v>
      </c>
      <c r="I34" s="11">
        <f t="shared" si="2"/>
        <v>35.61643835616438</v>
      </c>
      <c r="J34" s="93">
        <v>30</v>
      </c>
      <c r="K34" s="93">
        <v>29</v>
      </c>
      <c r="L34" s="93">
        <v>40</v>
      </c>
      <c r="M34" s="93">
        <v>30</v>
      </c>
      <c r="N34" s="93">
        <v>34</v>
      </c>
      <c r="O34" s="93">
        <v>32</v>
      </c>
      <c r="P34" s="93">
        <v>43</v>
      </c>
      <c r="Q34" s="93">
        <v>34</v>
      </c>
      <c r="R34" s="93"/>
      <c r="S34" s="93">
        <f t="shared" si="1"/>
        <v>272</v>
      </c>
      <c r="T34" s="83">
        <f t="shared" si="3"/>
        <v>34</v>
      </c>
      <c r="U34" s="28">
        <f>AVERAGE(H34:H37)+T34*4</f>
        <v>152.25</v>
      </c>
      <c r="V34" s="22"/>
    </row>
    <row r="35" spans="1:22" s="19" customFormat="1">
      <c r="A35" s="19" t="s">
        <v>45</v>
      </c>
      <c r="B35" s="72" t="s">
        <v>27</v>
      </c>
      <c r="C35" s="71">
        <v>2</v>
      </c>
      <c r="D35" s="2">
        <v>10</v>
      </c>
      <c r="E35" s="2">
        <v>0</v>
      </c>
      <c r="F35" s="67">
        <v>5</v>
      </c>
      <c r="G35" s="67">
        <v>0</v>
      </c>
      <c r="H35" s="84">
        <f t="shared" si="0"/>
        <v>15</v>
      </c>
      <c r="I35" s="5">
        <f t="shared" si="2"/>
        <v>20.547945205479451</v>
      </c>
      <c r="J35" s="66">
        <v>30</v>
      </c>
      <c r="K35" s="66">
        <v>29</v>
      </c>
      <c r="L35" s="66">
        <v>40</v>
      </c>
      <c r="M35" s="66">
        <v>30</v>
      </c>
      <c r="N35" s="66">
        <v>34</v>
      </c>
      <c r="O35" s="66">
        <v>32</v>
      </c>
      <c r="P35" s="66">
        <v>43</v>
      </c>
      <c r="Q35" s="66">
        <v>34</v>
      </c>
      <c r="R35" s="66"/>
      <c r="S35" s="66">
        <f t="shared" si="1"/>
        <v>272</v>
      </c>
      <c r="T35" s="64">
        <f t="shared" si="3"/>
        <v>34</v>
      </c>
      <c r="U35" s="84"/>
      <c r="V35" s="18"/>
    </row>
    <row r="36" spans="1:22" s="19" customFormat="1">
      <c r="A36" s="19" t="s">
        <v>45</v>
      </c>
      <c r="B36" s="72" t="s">
        <v>27</v>
      </c>
      <c r="C36" s="71">
        <v>3</v>
      </c>
      <c r="D36" s="2">
        <v>10</v>
      </c>
      <c r="E36" s="2">
        <v>2</v>
      </c>
      <c r="F36" s="19">
        <v>0</v>
      </c>
      <c r="G36" s="19">
        <v>0</v>
      </c>
      <c r="H36" s="84">
        <f t="shared" si="0"/>
        <v>12</v>
      </c>
      <c r="I36" s="5">
        <f t="shared" si="2"/>
        <v>16.43835616438356</v>
      </c>
      <c r="J36" s="66">
        <v>30</v>
      </c>
      <c r="K36" s="66">
        <v>29</v>
      </c>
      <c r="L36" s="66">
        <v>40</v>
      </c>
      <c r="M36" s="66">
        <v>30</v>
      </c>
      <c r="N36" s="66">
        <v>34</v>
      </c>
      <c r="O36" s="66">
        <v>32</v>
      </c>
      <c r="P36" s="66">
        <v>43</v>
      </c>
      <c r="Q36" s="66">
        <v>34</v>
      </c>
      <c r="R36" s="66"/>
      <c r="S36" s="66">
        <f t="shared" si="1"/>
        <v>272</v>
      </c>
      <c r="T36" s="64">
        <f t="shared" si="3"/>
        <v>34</v>
      </c>
      <c r="U36" s="84"/>
      <c r="V36" s="18"/>
    </row>
    <row r="37" spans="1:22" s="79" customFormat="1">
      <c r="A37" s="79" t="s">
        <v>45</v>
      </c>
      <c r="B37" s="101" t="s">
        <v>27</v>
      </c>
      <c r="C37" s="102">
        <v>4</v>
      </c>
      <c r="D37" s="6">
        <v>5</v>
      </c>
      <c r="E37" s="6">
        <v>2</v>
      </c>
      <c r="F37" s="79">
        <v>5</v>
      </c>
      <c r="G37" s="79">
        <v>0</v>
      </c>
      <c r="H37" s="91">
        <f t="shared" si="0"/>
        <v>12</v>
      </c>
      <c r="I37" s="7">
        <f t="shared" si="2"/>
        <v>16.43835616438356</v>
      </c>
      <c r="J37" s="87">
        <v>30</v>
      </c>
      <c r="K37" s="87">
        <v>29</v>
      </c>
      <c r="L37" s="87">
        <v>40</v>
      </c>
      <c r="M37" s="87">
        <v>30</v>
      </c>
      <c r="N37" s="87">
        <v>34</v>
      </c>
      <c r="O37" s="87">
        <v>32</v>
      </c>
      <c r="P37" s="87">
        <v>43</v>
      </c>
      <c r="Q37" s="87">
        <v>34</v>
      </c>
      <c r="R37" s="87"/>
      <c r="S37" s="87">
        <f t="shared" si="1"/>
        <v>272</v>
      </c>
      <c r="T37" s="88">
        <f t="shared" si="3"/>
        <v>34</v>
      </c>
      <c r="U37" s="91"/>
      <c r="V37" s="20"/>
    </row>
    <row r="38" spans="1:22" s="92" customFormat="1">
      <c r="A38" s="92" t="s">
        <v>45</v>
      </c>
      <c r="B38" s="103" t="s">
        <v>28</v>
      </c>
      <c r="C38" s="106">
        <v>1</v>
      </c>
      <c r="D38" s="10">
        <v>1</v>
      </c>
      <c r="E38" s="10">
        <v>1</v>
      </c>
      <c r="F38" s="94">
        <v>5</v>
      </c>
      <c r="G38" s="94">
        <v>2</v>
      </c>
      <c r="H38" s="82">
        <f t="shared" si="0"/>
        <v>9</v>
      </c>
      <c r="I38" s="11">
        <f t="shared" si="2"/>
        <v>12.328767123287671</v>
      </c>
      <c r="J38" s="93">
        <v>30</v>
      </c>
      <c r="K38" s="93">
        <v>22</v>
      </c>
      <c r="L38" s="93">
        <v>38</v>
      </c>
      <c r="M38" s="93">
        <v>33</v>
      </c>
      <c r="N38" s="93">
        <v>38</v>
      </c>
      <c r="O38" s="93">
        <v>43</v>
      </c>
      <c r="P38" s="93">
        <v>43</v>
      </c>
      <c r="Q38" s="93"/>
      <c r="R38" s="93"/>
      <c r="S38" s="93">
        <f t="shared" si="1"/>
        <v>247</v>
      </c>
      <c r="T38" s="83">
        <f t="shared" si="3"/>
        <v>35.285714285714285</v>
      </c>
      <c r="U38" s="28">
        <f>AVERAGE(H38:H39)+T38*4</f>
        <v>149.14285714285714</v>
      </c>
      <c r="V38" s="22"/>
    </row>
    <row r="39" spans="1:22" s="79" customFormat="1">
      <c r="A39" s="79" t="s">
        <v>45</v>
      </c>
      <c r="B39" s="101" t="s">
        <v>28</v>
      </c>
      <c r="C39" s="102">
        <v>2</v>
      </c>
      <c r="D39" s="6">
        <v>5</v>
      </c>
      <c r="E39" s="6">
        <v>0</v>
      </c>
      <c r="F39" s="86">
        <v>1</v>
      </c>
      <c r="G39" s="86">
        <v>1</v>
      </c>
      <c r="H39" s="91">
        <f t="shared" si="0"/>
        <v>7</v>
      </c>
      <c r="I39" s="7">
        <f t="shared" si="2"/>
        <v>9.5890410958904102</v>
      </c>
      <c r="J39" s="87">
        <v>30</v>
      </c>
      <c r="K39" s="87">
        <v>22</v>
      </c>
      <c r="L39" s="87">
        <v>38</v>
      </c>
      <c r="M39" s="87">
        <v>33</v>
      </c>
      <c r="N39" s="87">
        <v>38</v>
      </c>
      <c r="O39" s="87">
        <v>43</v>
      </c>
      <c r="P39" s="87">
        <v>43</v>
      </c>
      <c r="Q39" s="87"/>
      <c r="R39" s="87"/>
      <c r="S39" s="87">
        <f t="shared" si="1"/>
        <v>247</v>
      </c>
      <c r="T39" s="88">
        <f t="shared" si="3"/>
        <v>35.285714285714285</v>
      </c>
      <c r="U39" s="91"/>
      <c r="V39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5"/>
  <sheetViews>
    <sheetView workbookViewId="0">
      <selection activeCell="AA15" sqref="AA15"/>
    </sheetView>
  </sheetViews>
  <sheetFormatPr defaultRowHeight="15"/>
  <cols>
    <col min="1" max="1" width="4.28515625" style="19" customWidth="1"/>
    <col min="2" max="2" width="10.42578125" style="38" customWidth="1"/>
    <col min="3" max="3" width="9" style="19" bestFit="1" customWidth="1"/>
    <col min="4" max="4" width="3.42578125" style="19" bestFit="1" customWidth="1"/>
    <col min="5" max="8" width="3" style="19" bestFit="1" customWidth="1"/>
    <col min="9" max="9" width="6.5703125" style="40" bestFit="1" customWidth="1"/>
    <col min="10" max="18" width="5.5703125" style="40" bestFit="1" customWidth="1"/>
    <col min="19" max="19" width="6.5703125" style="40" bestFit="1" customWidth="1"/>
    <col min="20" max="20" width="6.85546875" style="40" customWidth="1"/>
    <col min="21" max="21" width="12.85546875" style="40" hidden="1" customWidth="1"/>
    <col min="22" max="22" width="10.140625" style="40" customWidth="1"/>
    <col min="23" max="23" width="8" style="40" customWidth="1"/>
    <col min="24" max="24" width="9.140625" style="43"/>
    <col min="25" max="16384" width="9.140625" style="19"/>
  </cols>
  <sheetData>
    <row r="1" spans="1:24" ht="87.75" customHeight="1">
      <c r="A1" s="37" t="s">
        <v>51</v>
      </c>
      <c r="B1" s="38" t="s">
        <v>52</v>
      </c>
      <c r="C1" s="19" t="s">
        <v>40</v>
      </c>
      <c r="D1" s="19">
        <v>1</v>
      </c>
      <c r="E1" s="19">
        <v>2</v>
      </c>
      <c r="F1" s="19">
        <v>3</v>
      </c>
      <c r="G1" s="19">
        <v>4</v>
      </c>
      <c r="H1" s="37" t="s">
        <v>41</v>
      </c>
      <c r="I1" s="39" t="s">
        <v>53</v>
      </c>
      <c r="T1" s="41" t="s">
        <v>54</v>
      </c>
      <c r="U1" s="41" t="s">
        <v>49</v>
      </c>
      <c r="V1" s="41" t="s">
        <v>55</v>
      </c>
      <c r="W1" s="42" t="s">
        <v>56</v>
      </c>
    </row>
    <row r="2" spans="1:24">
      <c r="A2" s="44">
        <v>2</v>
      </c>
      <c r="B2" s="45" t="s">
        <v>9</v>
      </c>
      <c r="C2" s="44">
        <v>1</v>
      </c>
      <c r="D2" s="44">
        <v>27</v>
      </c>
      <c r="E2" s="44">
        <v>18</v>
      </c>
      <c r="F2" s="44">
        <v>21</v>
      </c>
      <c r="G2" s="44">
        <v>23</v>
      </c>
      <c r="H2" s="44">
        <v>89</v>
      </c>
      <c r="I2" s="46">
        <f t="shared" ref="I2:I65" si="0">(H2/89)*100</f>
        <v>100</v>
      </c>
      <c r="J2" s="47">
        <v>45</v>
      </c>
      <c r="K2" s="47">
        <v>35</v>
      </c>
      <c r="L2" s="47">
        <v>30</v>
      </c>
      <c r="M2" s="47">
        <v>30</v>
      </c>
      <c r="N2" s="47">
        <v>33</v>
      </c>
      <c r="O2" s="47">
        <v>46</v>
      </c>
      <c r="P2" s="47">
        <v>49</v>
      </c>
      <c r="Q2" s="47">
        <v>48</v>
      </c>
      <c r="R2" s="47">
        <v>45</v>
      </c>
      <c r="S2" s="47">
        <v>361</v>
      </c>
      <c r="T2" s="47">
        <v>40.111111111111114</v>
      </c>
      <c r="U2" s="47">
        <v>231.944444444444</v>
      </c>
      <c r="V2" s="47">
        <v>100.00277015983824</v>
      </c>
      <c r="W2" s="47">
        <f t="shared" ref="W2:W65" si="1">I2+V2/4</f>
        <v>125.00069253995956</v>
      </c>
      <c r="X2" s="18" t="s">
        <v>47</v>
      </c>
    </row>
    <row r="3" spans="1:24">
      <c r="A3" s="44" t="s">
        <v>46</v>
      </c>
      <c r="B3" s="45" t="s">
        <v>12</v>
      </c>
      <c r="C3" s="44">
        <v>2</v>
      </c>
      <c r="D3" s="44">
        <v>22</v>
      </c>
      <c r="E3" s="44">
        <v>6</v>
      </c>
      <c r="F3" s="44">
        <v>23</v>
      </c>
      <c r="G3" s="44">
        <v>25</v>
      </c>
      <c r="H3" s="44">
        <v>76</v>
      </c>
      <c r="I3" s="46">
        <f t="shared" si="0"/>
        <v>85.393258426966284</v>
      </c>
      <c r="J3" s="47">
        <v>30</v>
      </c>
      <c r="K3" s="47">
        <v>42</v>
      </c>
      <c r="L3" s="47">
        <v>35</v>
      </c>
      <c r="M3" s="47">
        <v>35</v>
      </c>
      <c r="N3" s="47">
        <v>38</v>
      </c>
      <c r="O3" s="47">
        <v>32</v>
      </c>
      <c r="P3" s="47">
        <v>34</v>
      </c>
      <c r="Q3" s="47"/>
      <c r="R3" s="47"/>
      <c r="S3" s="47">
        <v>246</v>
      </c>
      <c r="T3" s="47">
        <v>35.142857142857146</v>
      </c>
      <c r="U3" s="47">
        <v>193.07142857142858</v>
      </c>
      <c r="V3" s="47">
        <f>(T3/35.1)*100</f>
        <v>100.12210012210012</v>
      </c>
      <c r="W3" s="47">
        <f t="shared" si="1"/>
        <v>110.42378345749131</v>
      </c>
      <c r="X3" s="43" t="s">
        <v>47</v>
      </c>
    </row>
    <row r="4" spans="1:24">
      <c r="A4" s="44">
        <v>2</v>
      </c>
      <c r="B4" s="45" t="s">
        <v>9</v>
      </c>
      <c r="C4" s="44">
        <v>3</v>
      </c>
      <c r="D4" s="44">
        <v>28</v>
      </c>
      <c r="E4" s="44">
        <v>5</v>
      </c>
      <c r="F4" s="44">
        <v>15</v>
      </c>
      <c r="G4" s="44">
        <v>25</v>
      </c>
      <c r="H4" s="44">
        <v>73</v>
      </c>
      <c r="I4" s="46">
        <f t="shared" si="0"/>
        <v>82.022471910112358</v>
      </c>
      <c r="J4" s="47">
        <v>45</v>
      </c>
      <c r="K4" s="47">
        <v>35</v>
      </c>
      <c r="L4" s="47">
        <v>30</v>
      </c>
      <c r="M4" s="47">
        <v>30</v>
      </c>
      <c r="N4" s="47">
        <v>33</v>
      </c>
      <c r="O4" s="47">
        <v>46</v>
      </c>
      <c r="P4" s="47">
        <v>49</v>
      </c>
      <c r="Q4" s="47">
        <v>48</v>
      </c>
      <c r="R4" s="47">
        <v>45</v>
      </c>
      <c r="S4" s="47">
        <v>361</v>
      </c>
      <c r="T4" s="47">
        <v>40.111111111111114</v>
      </c>
      <c r="U4" s="47"/>
      <c r="V4" s="47">
        <v>100.00277015983824</v>
      </c>
      <c r="W4" s="47">
        <f t="shared" si="1"/>
        <v>107.02316445007192</v>
      </c>
      <c r="X4" s="43" t="s">
        <v>47</v>
      </c>
    </row>
    <row r="5" spans="1:24">
      <c r="A5" s="44" t="s">
        <v>45</v>
      </c>
      <c r="B5" s="48" t="s">
        <v>15</v>
      </c>
      <c r="C5" s="49">
        <v>4</v>
      </c>
      <c r="D5" s="36">
        <v>19</v>
      </c>
      <c r="E5" s="36">
        <v>4</v>
      </c>
      <c r="F5" s="44">
        <v>25</v>
      </c>
      <c r="G5" s="44">
        <v>25</v>
      </c>
      <c r="H5" s="44">
        <f>D5+E5+F5+G5</f>
        <v>73</v>
      </c>
      <c r="I5" s="46">
        <f t="shared" si="0"/>
        <v>82.022471910112358</v>
      </c>
      <c r="J5" s="50">
        <v>30</v>
      </c>
      <c r="K5" s="50">
        <v>38</v>
      </c>
      <c r="L5" s="50">
        <v>32</v>
      </c>
      <c r="M5" s="50">
        <v>21</v>
      </c>
      <c r="N5" s="50">
        <v>48</v>
      </c>
      <c r="O5" s="50">
        <v>25</v>
      </c>
      <c r="P5" s="50">
        <v>38</v>
      </c>
      <c r="Q5" s="50">
        <v>43</v>
      </c>
      <c r="R5" s="50">
        <v>30</v>
      </c>
      <c r="S5" s="50">
        <f>SUM(J5:R5)</f>
        <v>305</v>
      </c>
      <c r="T5" s="47">
        <f>AVERAGE(J5:R5)</f>
        <v>33.888888888888886</v>
      </c>
      <c r="U5" s="50">
        <f>AVERAGE(H5:H8)+T5*4</f>
        <v>202.80555555555554</v>
      </c>
      <c r="V5" s="47">
        <f>(T5/41.8)*100</f>
        <v>81.07389686337055</v>
      </c>
      <c r="W5" s="47">
        <f t="shared" si="1"/>
        <v>102.290946125955</v>
      </c>
      <c r="X5" s="43" t="s">
        <v>47</v>
      </c>
    </row>
    <row r="6" spans="1:24">
      <c r="A6" s="51" t="s">
        <v>46</v>
      </c>
      <c r="B6" s="52" t="s">
        <v>11</v>
      </c>
      <c r="C6" s="51">
        <v>5</v>
      </c>
      <c r="D6" s="51">
        <v>18</v>
      </c>
      <c r="E6" s="51">
        <v>6</v>
      </c>
      <c r="F6" s="51">
        <v>21</v>
      </c>
      <c r="G6" s="51">
        <v>25</v>
      </c>
      <c r="H6" s="51">
        <v>70</v>
      </c>
      <c r="I6" s="53">
        <f t="shared" si="0"/>
        <v>78.651685393258433</v>
      </c>
      <c r="J6" s="54">
        <v>23</v>
      </c>
      <c r="K6" s="54">
        <v>25</v>
      </c>
      <c r="L6" s="54">
        <v>25</v>
      </c>
      <c r="M6" s="54">
        <v>20</v>
      </c>
      <c r="N6" s="54">
        <v>27</v>
      </c>
      <c r="O6" s="54">
        <v>30</v>
      </c>
      <c r="P6" s="54">
        <v>30</v>
      </c>
      <c r="Q6" s="54"/>
      <c r="R6" s="54"/>
      <c r="S6" s="54">
        <v>180</v>
      </c>
      <c r="T6" s="54">
        <v>25.714285714285715</v>
      </c>
      <c r="U6" s="54">
        <v>160.857142857143</v>
      </c>
      <c r="V6" s="54">
        <f>(T6/35.1)*100</f>
        <v>73.260073260073256</v>
      </c>
      <c r="W6" s="54">
        <f t="shared" si="1"/>
        <v>96.966703708276754</v>
      </c>
      <c r="X6" s="43" t="s">
        <v>48</v>
      </c>
    </row>
    <row r="7" spans="1:24">
      <c r="A7" s="51" t="s">
        <v>45</v>
      </c>
      <c r="B7" s="55" t="s">
        <v>26</v>
      </c>
      <c r="C7" s="56">
        <v>6</v>
      </c>
      <c r="D7" s="35">
        <v>16</v>
      </c>
      <c r="E7" s="35">
        <v>18</v>
      </c>
      <c r="F7" s="51">
        <v>10</v>
      </c>
      <c r="G7" s="51">
        <v>20</v>
      </c>
      <c r="H7" s="51">
        <f>D7+E7+F7+G7</f>
        <v>64</v>
      </c>
      <c r="I7" s="53">
        <f t="shared" si="0"/>
        <v>71.910112359550567</v>
      </c>
      <c r="J7" s="57">
        <v>34</v>
      </c>
      <c r="K7" s="57">
        <v>42</v>
      </c>
      <c r="L7" s="57">
        <v>39</v>
      </c>
      <c r="M7" s="57">
        <v>41</v>
      </c>
      <c r="N7" s="57">
        <v>47</v>
      </c>
      <c r="O7" s="57">
        <v>36</v>
      </c>
      <c r="P7" s="57">
        <v>43</v>
      </c>
      <c r="Q7" s="57">
        <v>30</v>
      </c>
      <c r="R7" s="57"/>
      <c r="S7" s="57">
        <f>SUM(J7:R7)</f>
        <v>312</v>
      </c>
      <c r="T7" s="54">
        <f>AVERAGE(J7:R7)</f>
        <v>39</v>
      </c>
      <c r="U7" s="57">
        <f>AVERAGE(H7:H10)+T7*4</f>
        <v>219</v>
      </c>
      <c r="V7" s="54">
        <f>(T7/41.8)*100</f>
        <v>93.301435406698573</v>
      </c>
      <c r="W7" s="54">
        <f t="shared" si="1"/>
        <v>95.235471211225217</v>
      </c>
      <c r="X7" s="43" t="s">
        <v>48</v>
      </c>
    </row>
    <row r="8" spans="1:24">
      <c r="A8" s="51">
        <v>2</v>
      </c>
      <c r="B8" s="52" t="s">
        <v>9</v>
      </c>
      <c r="C8" s="51">
        <v>7</v>
      </c>
      <c r="D8" s="51">
        <v>25</v>
      </c>
      <c r="E8" s="51">
        <v>7</v>
      </c>
      <c r="F8" s="51">
        <v>5</v>
      </c>
      <c r="G8" s="51">
        <v>25</v>
      </c>
      <c r="H8" s="51">
        <v>62</v>
      </c>
      <c r="I8" s="53">
        <f t="shared" si="0"/>
        <v>69.662921348314612</v>
      </c>
      <c r="J8" s="54">
        <v>45</v>
      </c>
      <c r="K8" s="54">
        <v>35</v>
      </c>
      <c r="L8" s="54">
        <v>30</v>
      </c>
      <c r="M8" s="54">
        <v>30</v>
      </c>
      <c r="N8" s="54">
        <v>33</v>
      </c>
      <c r="O8" s="54">
        <v>46</v>
      </c>
      <c r="P8" s="54">
        <v>49</v>
      </c>
      <c r="Q8" s="54">
        <v>48</v>
      </c>
      <c r="R8" s="54">
        <v>45</v>
      </c>
      <c r="S8" s="54">
        <v>361</v>
      </c>
      <c r="T8" s="54">
        <v>40.111111111111114</v>
      </c>
      <c r="U8" s="54"/>
      <c r="V8" s="54">
        <v>100.00277015983824</v>
      </c>
      <c r="W8" s="54">
        <f t="shared" si="1"/>
        <v>94.66361388827417</v>
      </c>
      <c r="X8" s="43" t="s">
        <v>48</v>
      </c>
    </row>
    <row r="9" spans="1:24">
      <c r="A9" s="51">
        <v>2</v>
      </c>
      <c r="B9" s="52" t="s">
        <v>9</v>
      </c>
      <c r="C9" s="51">
        <v>8</v>
      </c>
      <c r="D9" s="51">
        <v>14</v>
      </c>
      <c r="E9" s="51">
        <v>0</v>
      </c>
      <c r="F9" s="51">
        <v>23</v>
      </c>
      <c r="G9" s="51">
        <v>25</v>
      </c>
      <c r="H9" s="51">
        <v>62</v>
      </c>
      <c r="I9" s="53">
        <f t="shared" si="0"/>
        <v>69.662921348314612</v>
      </c>
      <c r="J9" s="54">
        <v>45</v>
      </c>
      <c r="K9" s="54">
        <v>35</v>
      </c>
      <c r="L9" s="54">
        <v>30</v>
      </c>
      <c r="M9" s="54">
        <v>30</v>
      </c>
      <c r="N9" s="54">
        <v>33</v>
      </c>
      <c r="O9" s="54">
        <v>46</v>
      </c>
      <c r="P9" s="54">
        <v>49</v>
      </c>
      <c r="Q9" s="54">
        <v>48</v>
      </c>
      <c r="R9" s="54">
        <v>45</v>
      </c>
      <c r="S9" s="54">
        <v>361</v>
      </c>
      <c r="T9" s="54">
        <v>40.111111111111114</v>
      </c>
      <c r="U9" s="54"/>
      <c r="V9" s="54">
        <v>100.00277015983824</v>
      </c>
      <c r="W9" s="54">
        <f t="shared" si="1"/>
        <v>94.66361388827417</v>
      </c>
      <c r="X9" s="43" t="s">
        <v>48</v>
      </c>
    </row>
    <row r="10" spans="1:24">
      <c r="A10" s="58" t="s">
        <v>45</v>
      </c>
      <c r="B10" s="59" t="s">
        <v>10</v>
      </c>
      <c r="C10" s="60">
        <v>9</v>
      </c>
      <c r="D10" s="33">
        <v>24</v>
      </c>
      <c r="E10" s="33">
        <v>5</v>
      </c>
      <c r="F10" s="58">
        <v>10</v>
      </c>
      <c r="G10" s="58">
        <v>25</v>
      </c>
      <c r="H10" s="58">
        <f>D10+E10+F10+G10</f>
        <v>64</v>
      </c>
      <c r="I10" s="61">
        <f t="shared" si="0"/>
        <v>71.910112359550567</v>
      </c>
      <c r="J10" s="34">
        <v>36</v>
      </c>
      <c r="K10" s="34">
        <v>49</v>
      </c>
      <c r="L10" s="34">
        <v>38</v>
      </c>
      <c r="M10" s="34">
        <v>30</v>
      </c>
      <c r="N10" s="34">
        <v>43</v>
      </c>
      <c r="O10" s="34">
        <v>31</v>
      </c>
      <c r="P10" s="34">
        <v>35</v>
      </c>
      <c r="Q10" s="34">
        <v>30</v>
      </c>
      <c r="R10" s="34">
        <v>20</v>
      </c>
      <c r="S10" s="34">
        <f>SUM(J10:R10)</f>
        <v>312</v>
      </c>
      <c r="T10" s="62">
        <f>AVERAGE(J10:R10)</f>
        <v>34.666666666666664</v>
      </c>
      <c r="U10" s="34">
        <f>AVERAGE(H10:H13)+T10*4</f>
        <v>198.91666666666666</v>
      </c>
      <c r="V10" s="62">
        <f>(T10/41.8)*100</f>
        <v>82.934609250398722</v>
      </c>
      <c r="W10" s="62">
        <f t="shared" si="1"/>
        <v>92.64376467215024</v>
      </c>
      <c r="X10" s="43" t="s">
        <v>50</v>
      </c>
    </row>
    <row r="11" spans="1:24">
      <c r="A11" s="58" t="s">
        <v>45</v>
      </c>
      <c r="B11" s="59" t="s">
        <v>10</v>
      </c>
      <c r="C11" s="60">
        <v>10</v>
      </c>
      <c r="D11" s="33">
        <v>10</v>
      </c>
      <c r="E11" s="33">
        <v>7</v>
      </c>
      <c r="F11" s="58">
        <v>23</v>
      </c>
      <c r="G11" s="58">
        <v>22</v>
      </c>
      <c r="H11" s="58">
        <f>D11+E11+F11+G11</f>
        <v>62</v>
      </c>
      <c r="I11" s="61">
        <f t="shared" si="0"/>
        <v>69.662921348314612</v>
      </c>
      <c r="J11" s="34">
        <v>36</v>
      </c>
      <c r="K11" s="34">
        <v>49</v>
      </c>
      <c r="L11" s="34">
        <v>38</v>
      </c>
      <c r="M11" s="34">
        <v>30</v>
      </c>
      <c r="N11" s="34">
        <v>43</v>
      </c>
      <c r="O11" s="34">
        <v>31</v>
      </c>
      <c r="P11" s="34">
        <v>35</v>
      </c>
      <c r="Q11" s="34">
        <v>30</v>
      </c>
      <c r="R11" s="34">
        <v>20</v>
      </c>
      <c r="S11" s="34">
        <f>SUM(J11:R11)</f>
        <v>312</v>
      </c>
      <c r="T11" s="62">
        <f>AVERAGE(J11:R11)</f>
        <v>34.666666666666664</v>
      </c>
      <c r="U11" s="58"/>
      <c r="V11" s="62">
        <f>(T11/41.8)*100</f>
        <v>82.934609250398722</v>
      </c>
      <c r="W11" s="62">
        <f t="shared" si="1"/>
        <v>90.396573660914299</v>
      </c>
      <c r="X11" s="43" t="s">
        <v>50</v>
      </c>
    </row>
    <row r="12" spans="1:24">
      <c r="A12" s="58" t="s">
        <v>45</v>
      </c>
      <c r="B12" s="59" t="s">
        <v>10</v>
      </c>
      <c r="C12" s="60">
        <v>11</v>
      </c>
      <c r="D12" s="33">
        <v>28</v>
      </c>
      <c r="E12" s="33">
        <v>2</v>
      </c>
      <c r="F12" s="58">
        <v>5</v>
      </c>
      <c r="G12" s="58">
        <v>25</v>
      </c>
      <c r="H12" s="58">
        <f>D12+E12+F12+G12</f>
        <v>60</v>
      </c>
      <c r="I12" s="61">
        <f t="shared" si="0"/>
        <v>67.415730337078656</v>
      </c>
      <c r="J12" s="34">
        <v>36</v>
      </c>
      <c r="K12" s="34">
        <v>49</v>
      </c>
      <c r="L12" s="34">
        <v>38</v>
      </c>
      <c r="M12" s="34">
        <v>30</v>
      </c>
      <c r="N12" s="34">
        <v>43</v>
      </c>
      <c r="O12" s="34">
        <v>31</v>
      </c>
      <c r="P12" s="34">
        <v>35</v>
      </c>
      <c r="Q12" s="34">
        <v>30</v>
      </c>
      <c r="R12" s="34">
        <v>20</v>
      </c>
      <c r="S12" s="34">
        <f>SUM(J12:R12)</f>
        <v>312</v>
      </c>
      <c r="T12" s="62">
        <f>AVERAGE(J12:R12)</f>
        <v>34.666666666666664</v>
      </c>
      <c r="U12" s="58"/>
      <c r="V12" s="62">
        <f>(T12/41.8)*100</f>
        <v>82.934609250398722</v>
      </c>
      <c r="W12" s="62">
        <f t="shared" si="1"/>
        <v>88.14938264967833</v>
      </c>
      <c r="X12" s="43" t="s">
        <v>50</v>
      </c>
    </row>
    <row r="13" spans="1:24">
      <c r="A13" s="58" t="s">
        <v>46</v>
      </c>
      <c r="B13" s="63" t="s">
        <v>22</v>
      </c>
      <c r="C13" s="58">
        <v>12</v>
      </c>
      <c r="D13" s="58">
        <v>30</v>
      </c>
      <c r="E13" s="58">
        <v>0</v>
      </c>
      <c r="F13" s="58">
        <v>5</v>
      </c>
      <c r="G13" s="58">
        <v>20</v>
      </c>
      <c r="H13" s="58">
        <v>55</v>
      </c>
      <c r="I13" s="61">
        <f t="shared" si="0"/>
        <v>61.797752808988761</v>
      </c>
      <c r="J13" s="62">
        <v>30</v>
      </c>
      <c r="K13" s="62">
        <v>21</v>
      </c>
      <c r="L13" s="62">
        <v>37</v>
      </c>
      <c r="M13" s="62">
        <v>40</v>
      </c>
      <c r="N13" s="62">
        <v>44</v>
      </c>
      <c r="O13" s="62">
        <v>30</v>
      </c>
      <c r="P13" s="62">
        <v>28</v>
      </c>
      <c r="Q13" s="62"/>
      <c r="R13" s="62"/>
      <c r="S13" s="62">
        <v>230</v>
      </c>
      <c r="T13" s="62">
        <v>32.857142857142854</v>
      </c>
      <c r="U13" s="62">
        <v>176.09523809523807</v>
      </c>
      <c r="V13" s="62">
        <f>(T13/35.1)*100</f>
        <v>93.610093610093585</v>
      </c>
      <c r="W13" s="62">
        <f t="shared" si="1"/>
        <v>85.200276211512161</v>
      </c>
      <c r="X13" s="43" t="s">
        <v>50</v>
      </c>
    </row>
    <row r="14" spans="1:24">
      <c r="A14" s="58" t="s">
        <v>46</v>
      </c>
      <c r="B14" s="63" t="s">
        <v>11</v>
      </c>
      <c r="C14" s="58">
        <v>13</v>
      </c>
      <c r="D14" s="58">
        <v>17</v>
      </c>
      <c r="E14" s="58">
        <v>7</v>
      </c>
      <c r="F14" s="58">
        <v>10</v>
      </c>
      <c r="G14" s="58">
        <v>25</v>
      </c>
      <c r="H14" s="58">
        <v>59</v>
      </c>
      <c r="I14" s="61">
        <f t="shared" si="0"/>
        <v>66.292134831460672</v>
      </c>
      <c r="J14" s="62">
        <v>23</v>
      </c>
      <c r="K14" s="62">
        <v>25</v>
      </c>
      <c r="L14" s="62">
        <v>25</v>
      </c>
      <c r="M14" s="62">
        <v>20</v>
      </c>
      <c r="N14" s="62">
        <v>27</v>
      </c>
      <c r="O14" s="62">
        <v>30</v>
      </c>
      <c r="P14" s="62">
        <v>30</v>
      </c>
      <c r="Q14" s="62"/>
      <c r="R14" s="62"/>
      <c r="S14" s="62">
        <v>180</v>
      </c>
      <c r="T14" s="62">
        <v>25.714285714285715</v>
      </c>
      <c r="U14" s="62"/>
      <c r="V14" s="62">
        <f>(T14/35.1)*100</f>
        <v>73.260073260073256</v>
      </c>
      <c r="W14" s="62">
        <f t="shared" si="1"/>
        <v>84.607153146478993</v>
      </c>
      <c r="X14" s="43" t="s">
        <v>50</v>
      </c>
    </row>
    <row r="15" spans="1:24">
      <c r="A15" s="19">
        <v>2</v>
      </c>
      <c r="B15" s="38" t="s">
        <v>34</v>
      </c>
      <c r="C15" s="19">
        <v>14</v>
      </c>
      <c r="D15" s="19">
        <v>8</v>
      </c>
      <c r="E15" s="19">
        <v>0</v>
      </c>
      <c r="F15" s="19">
        <v>25</v>
      </c>
      <c r="G15" s="19">
        <v>25</v>
      </c>
      <c r="H15" s="19">
        <v>58</v>
      </c>
      <c r="I15" s="64">
        <f t="shared" si="0"/>
        <v>65.168539325842701</v>
      </c>
      <c r="J15" s="40">
        <v>21</v>
      </c>
      <c r="K15" s="40">
        <v>20</v>
      </c>
      <c r="L15" s="40">
        <v>14</v>
      </c>
      <c r="M15" s="40">
        <v>27</v>
      </c>
      <c r="N15" s="40">
        <v>19</v>
      </c>
      <c r="O15" s="40">
        <v>32</v>
      </c>
      <c r="P15" s="40">
        <v>32</v>
      </c>
      <c r="Q15" s="40">
        <v>25</v>
      </c>
      <c r="R15" s="40">
        <v>28</v>
      </c>
      <c r="S15" s="40">
        <v>218</v>
      </c>
      <c r="T15" s="40">
        <v>24.222222222222221</v>
      </c>
      <c r="U15" s="40">
        <v>128.88888888888889</v>
      </c>
      <c r="V15" s="40">
        <v>60.389484473254107</v>
      </c>
      <c r="W15" s="40">
        <f t="shared" si="1"/>
        <v>80.265910444156233</v>
      </c>
    </row>
    <row r="16" spans="1:24">
      <c r="A16" s="19" t="s">
        <v>46</v>
      </c>
      <c r="B16" s="38" t="s">
        <v>11</v>
      </c>
      <c r="C16" s="19">
        <v>15</v>
      </c>
      <c r="D16" s="19">
        <v>5</v>
      </c>
      <c r="E16" s="19">
        <v>4</v>
      </c>
      <c r="F16" s="19">
        <v>21</v>
      </c>
      <c r="G16" s="19">
        <v>25</v>
      </c>
      <c r="H16" s="19">
        <v>55</v>
      </c>
      <c r="I16" s="64">
        <f t="shared" si="0"/>
        <v>61.797752808988761</v>
      </c>
      <c r="J16" s="40">
        <v>23</v>
      </c>
      <c r="K16" s="40">
        <v>25</v>
      </c>
      <c r="L16" s="40">
        <v>25</v>
      </c>
      <c r="M16" s="40">
        <v>20</v>
      </c>
      <c r="N16" s="40">
        <v>27</v>
      </c>
      <c r="O16" s="40">
        <v>30</v>
      </c>
      <c r="P16" s="40">
        <v>30</v>
      </c>
      <c r="S16" s="40">
        <v>180</v>
      </c>
      <c r="T16" s="40">
        <v>25.714285714285715</v>
      </c>
      <c r="V16" s="40">
        <f>(T16/35.1)*100</f>
        <v>73.260073260073256</v>
      </c>
      <c r="W16" s="40">
        <f t="shared" si="1"/>
        <v>80.112771124007082</v>
      </c>
    </row>
    <row r="17" spans="1:23">
      <c r="A17" s="19" t="s">
        <v>46</v>
      </c>
      <c r="B17" s="38" t="s">
        <v>12</v>
      </c>
      <c r="C17" s="19">
        <v>16</v>
      </c>
      <c r="D17" s="19">
        <v>16</v>
      </c>
      <c r="E17" s="19">
        <v>9</v>
      </c>
      <c r="F17" s="19">
        <v>23</v>
      </c>
      <c r="G17" s="19">
        <v>0</v>
      </c>
      <c r="H17" s="19">
        <v>48</v>
      </c>
      <c r="I17" s="64">
        <f t="shared" si="0"/>
        <v>53.932584269662918</v>
      </c>
      <c r="J17" s="40">
        <v>30</v>
      </c>
      <c r="K17" s="40">
        <v>42</v>
      </c>
      <c r="L17" s="40">
        <v>35</v>
      </c>
      <c r="M17" s="40">
        <v>35</v>
      </c>
      <c r="N17" s="40">
        <v>38</v>
      </c>
      <c r="O17" s="40">
        <v>32</v>
      </c>
      <c r="P17" s="40">
        <v>34</v>
      </c>
      <c r="S17" s="40">
        <v>246</v>
      </c>
      <c r="T17" s="40">
        <v>35.142857142857146</v>
      </c>
      <c r="V17" s="40">
        <f>(T17/35.1)*100</f>
        <v>100.12210012210012</v>
      </c>
      <c r="W17" s="40">
        <f t="shared" si="1"/>
        <v>78.963109300187952</v>
      </c>
    </row>
    <row r="18" spans="1:23">
      <c r="A18" s="19" t="s">
        <v>45</v>
      </c>
      <c r="B18" s="65" t="s">
        <v>10</v>
      </c>
      <c r="C18" s="19">
        <v>17</v>
      </c>
      <c r="D18" s="2">
        <v>8</v>
      </c>
      <c r="E18" s="2">
        <v>8</v>
      </c>
      <c r="F18" s="19">
        <v>10</v>
      </c>
      <c r="G18" s="19">
        <v>25</v>
      </c>
      <c r="H18" s="19">
        <f>D18+E18+F18+G18</f>
        <v>51</v>
      </c>
      <c r="I18" s="64">
        <f t="shared" si="0"/>
        <v>57.303370786516851</v>
      </c>
      <c r="J18" s="66">
        <v>36</v>
      </c>
      <c r="K18" s="66">
        <v>49</v>
      </c>
      <c r="L18" s="66">
        <v>38</v>
      </c>
      <c r="M18" s="66">
        <v>30</v>
      </c>
      <c r="N18" s="66">
        <v>43</v>
      </c>
      <c r="O18" s="66">
        <v>31</v>
      </c>
      <c r="P18" s="66">
        <v>35</v>
      </c>
      <c r="Q18" s="66">
        <v>30</v>
      </c>
      <c r="R18" s="66">
        <v>20</v>
      </c>
      <c r="S18" s="66">
        <f>SUM(J18:R18)</f>
        <v>312</v>
      </c>
      <c r="T18" s="40">
        <f>AVERAGE(J18:R18)</f>
        <v>34.666666666666664</v>
      </c>
      <c r="U18" s="19"/>
      <c r="V18" s="40">
        <f>(T18/41.8)*100</f>
        <v>82.934609250398722</v>
      </c>
      <c r="W18" s="40">
        <f t="shared" si="1"/>
        <v>78.037023099116539</v>
      </c>
    </row>
    <row r="19" spans="1:23">
      <c r="A19" s="19" t="s">
        <v>45</v>
      </c>
      <c r="B19" s="38" t="s">
        <v>15</v>
      </c>
      <c r="C19" s="19">
        <v>18</v>
      </c>
      <c r="D19" s="2">
        <v>3</v>
      </c>
      <c r="E19" s="2">
        <v>12</v>
      </c>
      <c r="F19" s="67">
        <v>10</v>
      </c>
      <c r="G19" s="67">
        <v>25</v>
      </c>
      <c r="H19" s="19">
        <f>D19+E19+F19+G19</f>
        <v>50</v>
      </c>
      <c r="I19" s="64">
        <f t="shared" si="0"/>
        <v>56.17977528089888</v>
      </c>
      <c r="J19" s="66">
        <v>30</v>
      </c>
      <c r="K19" s="66">
        <v>38</v>
      </c>
      <c r="L19" s="66">
        <v>32</v>
      </c>
      <c r="M19" s="66">
        <v>21</v>
      </c>
      <c r="N19" s="66">
        <v>48</v>
      </c>
      <c r="O19" s="66">
        <v>25</v>
      </c>
      <c r="P19" s="66">
        <v>38</v>
      </c>
      <c r="Q19" s="66">
        <v>43</v>
      </c>
      <c r="R19" s="66">
        <v>30</v>
      </c>
      <c r="S19" s="66">
        <f>SUM(J19:R19)</f>
        <v>305</v>
      </c>
      <c r="T19" s="40">
        <f>AVERAGE(J19:R19)</f>
        <v>33.888888888888886</v>
      </c>
      <c r="U19" s="19"/>
      <c r="V19" s="40">
        <f>(T19/41.8)*100</f>
        <v>81.07389686337055</v>
      </c>
      <c r="W19" s="40">
        <f t="shared" si="1"/>
        <v>76.448249496741511</v>
      </c>
    </row>
    <row r="20" spans="1:23">
      <c r="A20" s="19" t="s">
        <v>46</v>
      </c>
      <c r="B20" s="38" t="s">
        <v>22</v>
      </c>
      <c r="C20" s="19">
        <v>19</v>
      </c>
      <c r="D20" s="19">
        <v>4</v>
      </c>
      <c r="E20" s="19">
        <v>0</v>
      </c>
      <c r="F20" s="19">
        <v>17</v>
      </c>
      <c r="G20" s="19">
        <v>25</v>
      </c>
      <c r="H20" s="19">
        <v>46</v>
      </c>
      <c r="I20" s="64">
        <f t="shared" si="0"/>
        <v>51.68539325842697</v>
      </c>
      <c r="J20" s="40">
        <v>30</v>
      </c>
      <c r="K20" s="40">
        <v>21</v>
      </c>
      <c r="L20" s="40">
        <v>37</v>
      </c>
      <c r="M20" s="40">
        <v>40</v>
      </c>
      <c r="N20" s="40">
        <v>44</v>
      </c>
      <c r="O20" s="40">
        <v>30</v>
      </c>
      <c r="P20" s="40">
        <v>28</v>
      </c>
      <c r="S20" s="40">
        <v>230</v>
      </c>
      <c r="T20" s="40">
        <v>32.857142857142854</v>
      </c>
      <c r="V20" s="40">
        <f t="shared" ref="V20:V26" si="2">(T20/35.1)*100</f>
        <v>93.610093610093585</v>
      </c>
      <c r="W20" s="40">
        <f t="shared" si="1"/>
        <v>75.08791666095037</v>
      </c>
    </row>
    <row r="21" spans="1:23">
      <c r="A21" s="19" t="s">
        <v>46</v>
      </c>
      <c r="B21" s="38" t="s">
        <v>14</v>
      </c>
      <c r="C21" s="19">
        <v>20</v>
      </c>
      <c r="D21" s="19">
        <v>10</v>
      </c>
      <c r="E21" s="19">
        <v>0</v>
      </c>
      <c r="F21" s="19">
        <v>21</v>
      </c>
      <c r="G21" s="19">
        <v>20</v>
      </c>
      <c r="H21" s="19">
        <v>51</v>
      </c>
      <c r="I21" s="64">
        <f t="shared" si="0"/>
        <v>57.303370786516851</v>
      </c>
      <c r="J21" s="40">
        <v>15</v>
      </c>
      <c r="K21" s="40">
        <v>10</v>
      </c>
      <c r="L21" s="40">
        <v>14</v>
      </c>
      <c r="M21" s="40">
        <v>30</v>
      </c>
      <c r="N21" s="40">
        <v>25</v>
      </c>
      <c r="O21" s="40">
        <v>30</v>
      </c>
      <c r="P21" s="40">
        <v>35</v>
      </c>
      <c r="S21" s="40">
        <v>159</v>
      </c>
      <c r="T21" s="40">
        <v>22.714285714285715</v>
      </c>
      <c r="U21" s="40">
        <v>138.1904761904762</v>
      </c>
      <c r="V21" s="40">
        <f t="shared" si="2"/>
        <v>64.713064713064711</v>
      </c>
      <c r="W21" s="40">
        <f t="shared" si="1"/>
        <v>73.481636964783036</v>
      </c>
    </row>
    <row r="22" spans="1:23">
      <c r="A22" s="19" t="s">
        <v>46</v>
      </c>
      <c r="B22" s="38" t="s">
        <v>12</v>
      </c>
      <c r="C22" s="19">
        <v>21</v>
      </c>
      <c r="D22" s="19">
        <v>8</v>
      </c>
      <c r="E22" s="19">
        <v>0</v>
      </c>
      <c r="F22" s="19">
        <v>10</v>
      </c>
      <c r="G22" s="19">
        <v>25</v>
      </c>
      <c r="H22" s="19">
        <v>43</v>
      </c>
      <c r="I22" s="64">
        <f t="shared" si="0"/>
        <v>48.314606741573037</v>
      </c>
      <c r="J22" s="40">
        <v>30</v>
      </c>
      <c r="K22" s="40">
        <v>42</v>
      </c>
      <c r="L22" s="40">
        <v>35</v>
      </c>
      <c r="M22" s="40">
        <v>35</v>
      </c>
      <c r="N22" s="40">
        <v>38</v>
      </c>
      <c r="O22" s="40">
        <v>32</v>
      </c>
      <c r="P22" s="40">
        <v>34</v>
      </c>
      <c r="S22" s="40">
        <v>246</v>
      </c>
      <c r="T22" s="40">
        <v>35.142857142857146</v>
      </c>
      <c r="V22" s="40">
        <f t="shared" si="2"/>
        <v>100.12210012210012</v>
      </c>
      <c r="W22" s="40">
        <f t="shared" si="1"/>
        <v>73.345131772098071</v>
      </c>
    </row>
    <row r="23" spans="1:23">
      <c r="A23" s="19" t="s">
        <v>46</v>
      </c>
      <c r="B23" s="38" t="s">
        <v>12</v>
      </c>
      <c r="C23" s="19">
        <v>22</v>
      </c>
      <c r="D23" s="19">
        <v>8</v>
      </c>
      <c r="E23" s="19">
        <v>0</v>
      </c>
      <c r="F23" s="19">
        <v>12</v>
      </c>
      <c r="G23" s="19">
        <v>23</v>
      </c>
      <c r="H23" s="19">
        <v>43</v>
      </c>
      <c r="I23" s="64">
        <f t="shared" si="0"/>
        <v>48.314606741573037</v>
      </c>
      <c r="J23" s="40">
        <v>30</v>
      </c>
      <c r="K23" s="40">
        <v>42</v>
      </c>
      <c r="L23" s="40">
        <v>35</v>
      </c>
      <c r="M23" s="40">
        <v>35</v>
      </c>
      <c r="N23" s="40">
        <v>38</v>
      </c>
      <c r="O23" s="40">
        <v>32</v>
      </c>
      <c r="P23" s="40">
        <v>34</v>
      </c>
      <c r="S23" s="40">
        <v>246</v>
      </c>
      <c r="T23" s="40">
        <v>35.142857142857146</v>
      </c>
      <c r="V23" s="40">
        <f t="shared" si="2"/>
        <v>100.12210012210012</v>
      </c>
      <c r="W23" s="40">
        <f t="shared" si="1"/>
        <v>73.345131772098071</v>
      </c>
    </row>
    <row r="24" spans="1:23">
      <c r="A24" s="19" t="s">
        <v>46</v>
      </c>
      <c r="B24" s="38" t="s">
        <v>11</v>
      </c>
      <c r="C24" s="19">
        <v>23</v>
      </c>
      <c r="D24" s="19">
        <v>6</v>
      </c>
      <c r="E24" s="19">
        <v>2</v>
      </c>
      <c r="F24" s="19">
        <v>15</v>
      </c>
      <c r="G24" s="19">
        <v>25</v>
      </c>
      <c r="H24" s="19">
        <v>48</v>
      </c>
      <c r="I24" s="64">
        <f t="shared" si="0"/>
        <v>53.932584269662918</v>
      </c>
      <c r="J24" s="40">
        <v>23</v>
      </c>
      <c r="K24" s="40">
        <v>25</v>
      </c>
      <c r="L24" s="40">
        <v>25</v>
      </c>
      <c r="M24" s="40">
        <v>20</v>
      </c>
      <c r="N24" s="40">
        <v>27</v>
      </c>
      <c r="O24" s="40">
        <v>30</v>
      </c>
      <c r="P24" s="40">
        <v>30</v>
      </c>
      <c r="S24" s="40">
        <v>180</v>
      </c>
      <c r="T24" s="40">
        <v>25.714285714285715</v>
      </c>
      <c r="V24" s="40">
        <f t="shared" si="2"/>
        <v>73.260073260073256</v>
      </c>
      <c r="W24" s="40">
        <f t="shared" si="1"/>
        <v>72.247602584681232</v>
      </c>
    </row>
    <row r="25" spans="1:23">
      <c r="A25" s="19" t="s">
        <v>46</v>
      </c>
      <c r="B25" s="38" t="s">
        <v>13</v>
      </c>
      <c r="C25" s="19">
        <v>24</v>
      </c>
      <c r="D25" s="19">
        <v>13</v>
      </c>
      <c r="E25" s="19">
        <v>0</v>
      </c>
      <c r="F25" s="19">
        <v>10</v>
      </c>
      <c r="G25" s="19">
        <v>23</v>
      </c>
      <c r="H25" s="19">
        <v>46</v>
      </c>
      <c r="I25" s="64">
        <f t="shared" si="0"/>
        <v>51.68539325842697</v>
      </c>
      <c r="J25" s="40">
        <v>20</v>
      </c>
      <c r="K25" s="40">
        <v>20</v>
      </c>
      <c r="L25" s="40">
        <v>25</v>
      </c>
      <c r="M25" s="40">
        <v>25</v>
      </c>
      <c r="N25" s="40">
        <v>32</v>
      </c>
      <c r="S25" s="40">
        <v>122</v>
      </c>
      <c r="T25" s="40">
        <v>24.4</v>
      </c>
      <c r="U25" s="40">
        <v>127.85</v>
      </c>
      <c r="V25" s="40">
        <f t="shared" si="2"/>
        <v>69.515669515669515</v>
      </c>
      <c r="W25" s="40">
        <f t="shared" si="1"/>
        <v>69.064310637344349</v>
      </c>
    </row>
    <row r="26" spans="1:23">
      <c r="A26" s="19" t="s">
        <v>46</v>
      </c>
      <c r="B26" s="38" t="s">
        <v>14</v>
      </c>
      <c r="C26" s="19">
        <v>25</v>
      </c>
      <c r="D26" s="19">
        <v>23</v>
      </c>
      <c r="E26" s="19">
        <v>15</v>
      </c>
      <c r="F26" s="19">
        <v>7</v>
      </c>
      <c r="G26" s="19">
        <v>2</v>
      </c>
      <c r="H26" s="19">
        <v>47</v>
      </c>
      <c r="I26" s="64">
        <f t="shared" si="0"/>
        <v>52.80898876404494</v>
      </c>
      <c r="J26" s="40">
        <v>15</v>
      </c>
      <c r="K26" s="40">
        <v>10</v>
      </c>
      <c r="L26" s="40">
        <v>14</v>
      </c>
      <c r="M26" s="40">
        <v>30</v>
      </c>
      <c r="N26" s="40">
        <v>25</v>
      </c>
      <c r="O26" s="40">
        <v>30</v>
      </c>
      <c r="P26" s="40">
        <v>35</v>
      </c>
      <c r="S26" s="40">
        <v>159</v>
      </c>
      <c r="T26" s="40">
        <v>22.714285714285715</v>
      </c>
      <c r="V26" s="40">
        <f t="shared" si="2"/>
        <v>64.713064713064711</v>
      </c>
      <c r="W26" s="40">
        <f t="shared" si="1"/>
        <v>68.987254942311125</v>
      </c>
    </row>
    <row r="27" spans="1:23">
      <c r="A27" s="19" t="s">
        <v>45</v>
      </c>
      <c r="B27" s="65" t="s">
        <v>21</v>
      </c>
      <c r="C27" s="19">
        <v>26</v>
      </c>
      <c r="D27" s="2">
        <v>15</v>
      </c>
      <c r="E27" s="2">
        <v>0</v>
      </c>
      <c r="F27" s="67">
        <v>16</v>
      </c>
      <c r="G27" s="67">
        <v>15</v>
      </c>
      <c r="H27" s="19">
        <f>D27+E27+F27+G27</f>
        <v>46</v>
      </c>
      <c r="I27" s="64">
        <f t="shared" si="0"/>
        <v>51.68539325842697</v>
      </c>
      <c r="J27" s="66">
        <v>32</v>
      </c>
      <c r="K27" s="66">
        <v>27</v>
      </c>
      <c r="L27" s="66">
        <v>24</v>
      </c>
      <c r="M27" s="66">
        <v>27</v>
      </c>
      <c r="N27" s="66">
        <v>17</v>
      </c>
      <c r="O27" s="66">
        <v>24</v>
      </c>
      <c r="P27" s="66">
        <v>19</v>
      </c>
      <c r="Q27" s="66">
        <v>39</v>
      </c>
      <c r="R27" s="66">
        <v>19</v>
      </c>
      <c r="S27" s="66">
        <f>SUM(J27:R27)</f>
        <v>228</v>
      </c>
      <c r="T27" s="40">
        <f>AVERAGE(J27:R27)</f>
        <v>25.333333333333332</v>
      </c>
      <c r="U27" s="66">
        <f>AVERAGE(H27:H29)+T27*4</f>
        <v>143</v>
      </c>
      <c r="V27" s="40">
        <f>(T27/41.8)*100</f>
        <v>60.606060606060609</v>
      </c>
      <c r="W27" s="40">
        <f t="shared" si="1"/>
        <v>66.836908409942126</v>
      </c>
    </row>
    <row r="28" spans="1:23">
      <c r="A28" s="19" t="s">
        <v>46</v>
      </c>
      <c r="B28" s="38" t="s">
        <v>14</v>
      </c>
      <c r="C28" s="19">
        <v>27</v>
      </c>
      <c r="D28" s="19">
        <v>8</v>
      </c>
      <c r="E28" s="19">
        <v>1</v>
      </c>
      <c r="F28" s="19">
        <v>10</v>
      </c>
      <c r="G28" s="19">
        <v>25</v>
      </c>
      <c r="H28" s="19">
        <v>44</v>
      </c>
      <c r="I28" s="64">
        <f t="shared" si="0"/>
        <v>49.438202247191008</v>
      </c>
      <c r="J28" s="40">
        <v>15</v>
      </c>
      <c r="K28" s="40">
        <v>10</v>
      </c>
      <c r="L28" s="40">
        <v>14</v>
      </c>
      <c r="M28" s="40">
        <v>30</v>
      </c>
      <c r="N28" s="40">
        <v>25</v>
      </c>
      <c r="O28" s="40">
        <v>30</v>
      </c>
      <c r="P28" s="40">
        <v>35</v>
      </c>
      <c r="S28" s="40">
        <v>159</v>
      </c>
      <c r="T28" s="40">
        <v>22.714285714285715</v>
      </c>
      <c r="V28" s="40">
        <f>(T28/35.1)*100</f>
        <v>64.713064713064711</v>
      </c>
      <c r="W28" s="40">
        <f t="shared" si="1"/>
        <v>65.616468425457185</v>
      </c>
    </row>
    <row r="29" spans="1:23">
      <c r="A29" s="19" t="s">
        <v>45</v>
      </c>
      <c r="B29" s="65" t="s">
        <v>3</v>
      </c>
      <c r="C29" s="19">
        <v>28</v>
      </c>
      <c r="D29" s="2">
        <v>8</v>
      </c>
      <c r="E29" s="2">
        <v>5</v>
      </c>
      <c r="F29" s="67">
        <v>7</v>
      </c>
      <c r="G29" s="67">
        <v>15</v>
      </c>
      <c r="H29" s="19">
        <f>D29+E29+F29+G29</f>
        <v>35</v>
      </c>
      <c r="I29" s="64">
        <f t="shared" si="0"/>
        <v>39.325842696629216</v>
      </c>
      <c r="J29" s="66">
        <v>40</v>
      </c>
      <c r="K29" s="66">
        <v>41</v>
      </c>
      <c r="L29" s="66">
        <v>46</v>
      </c>
      <c r="M29" s="66">
        <v>36</v>
      </c>
      <c r="N29" s="66">
        <v>27</v>
      </c>
      <c r="O29" s="66">
        <v>38</v>
      </c>
      <c r="P29" s="66">
        <v>49</v>
      </c>
      <c r="Q29" s="66">
        <v>46</v>
      </c>
      <c r="R29" s="66">
        <v>31</v>
      </c>
      <c r="S29" s="66">
        <f>SUM(J29:R29)</f>
        <v>354</v>
      </c>
      <c r="T29" s="40">
        <f>AVERAGE(J29:R29)</f>
        <v>39.333333333333336</v>
      </c>
      <c r="U29" s="66">
        <f>AVERAGE(H29:H32)+T29*4</f>
        <v>192.08333333333334</v>
      </c>
      <c r="V29" s="40">
        <f>(T29/41.8)*100</f>
        <v>94.098883572567786</v>
      </c>
      <c r="W29" s="40">
        <f t="shared" si="1"/>
        <v>62.850563589771163</v>
      </c>
    </row>
    <row r="30" spans="1:23">
      <c r="A30" s="19" t="s">
        <v>45</v>
      </c>
      <c r="B30" s="65" t="s">
        <v>3</v>
      </c>
      <c r="C30" s="19">
        <v>29</v>
      </c>
      <c r="D30" s="2">
        <v>0</v>
      </c>
      <c r="E30" s="2">
        <v>3</v>
      </c>
      <c r="F30" s="19">
        <v>10</v>
      </c>
      <c r="G30" s="19">
        <v>20</v>
      </c>
      <c r="H30" s="19">
        <f>D30+E30+F30+G30</f>
        <v>33</v>
      </c>
      <c r="I30" s="64">
        <f t="shared" si="0"/>
        <v>37.078651685393261</v>
      </c>
      <c r="J30" s="66">
        <v>40</v>
      </c>
      <c r="K30" s="66">
        <v>41</v>
      </c>
      <c r="L30" s="66">
        <v>46</v>
      </c>
      <c r="M30" s="66">
        <v>36</v>
      </c>
      <c r="N30" s="66">
        <v>27</v>
      </c>
      <c r="O30" s="66">
        <v>38</v>
      </c>
      <c r="P30" s="66">
        <v>49</v>
      </c>
      <c r="Q30" s="66">
        <v>46</v>
      </c>
      <c r="R30" s="66">
        <v>31</v>
      </c>
      <c r="S30" s="66">
        <f>SUM(J30:R30)</f>
        <v>354</v>
      </c>
      <c r="T30" s="40">
        <f>AVERAGE(J30:R30)</f>
        <v>39.333333333333336</v>
      </c>
      <c r="U30" s="19"/>
      <c r="V30" s="40">
        <f>(T30/41.8)*100</f>
        <v>94.098883572567786</v>
      </c>
      <c r="W30" s="40">
        <f t="shared" si="1"/>
        <v>60.603372578535208</v>
      </c>
    </row>
    <row r="31" spans="1:23">
      <c r="A31" s="19" t="s">
        <v>46</v>
      </c>
      <c r="B31" s="38" t="s">
        <v>22</v>
      </c>
      <c r="C31" s="19">
        <v>30</v>
      </c>
      <c r="D31" s="19">
        <v>19</v>
      </c>
      <c r="E31" s="19">
        <v>6</v>
      </c>
      <c r="F31" s="19">
        <v>5</v>
      </c>
      <c r="G31" s="19">
        <v>3</v>
      </c>
      <c r="H31" s="19">
        <v>33</v>
      </c>
      <c r="I31" s="64">
        <f t="shared" si="0"/>
        <v>37.078651685393261</v>
      </c>
      <c r="J31" s="40">
        <v>30</v>
      </c>
      <c r="K31" s="40">
        <v>21</v>
      </c>
      <c r="L31" s="40">
        <v>37</v>
      </c>
      <c r="M31" s="40">
        <v>40</v>
      </c>
      <c r="N31" s="40">
        <v>44</v>
      </c>
      <c r="O31" s="40">
        <v>30</v>
      </c>
      <c r="P31" s="40">
        <v>28</v>
      </c>
      <c r="S31" s="40">
        <v>230</v>
      </c>
      <c r="T31" s="40">
        <v>32.857142857142854</v>
      </c>
      <c r="V31" s="40">
        <f>(T31/35.1)*100</f>
        <v>93.610093610093585</v>
      </c>
      <c r="W31" s="40">
        <f t="shared" si="1"/>
        <v>60.481175087916654</v>
      </c>
    </row>
    <row r="32" spans="1:23">
      <c r="A32" s="19" t="s">
        <v>46</v>
      </c>
      <c r="B32" s="38" t="s">
        <v>13</v>
      </c>
      <c r="C32" s="19">
        <v>31</v>
      </c>
      <c r="D32" s="19">
        <v>10</v>
      </c>
      <c r="E32" s="19">
        <v>1</v>
      </c>
      <c r="F32" s="19">
        <v>5</v>
      </c>
      <c r="G32" s="19">
        <v>22</v>
      </c>
      <c r="H32" s="19">
        <v>38</v>
      </c>
      <c r="I32" s="64">
        <f t="shared" si="0"/>
        <v>42.696629213483142</v>
      </c>
      <c r="J32" s="40">
        <v>20</v>
      </c>
      <c r="K32" s="40">
        <v>20</v>
      </c>
      <c r="L32" s="40">
        <v>25</v>
      </c>
      <c r="M32" s="40">
        <v>25</v>
      </c>
      <c r="N32" s="40">
        <v>32</v>
      </c>
      <c r="S32" s="40">
        <v>122</v>
      </c>
      <c r="T32" s="40">
        <v>24.4</v>
      </c>
      <c r="V32" s="40">
        <f>(T32/35.1)*100</f>
        <v>69.515669515669515</v>
      </c>
      <c r="W32" s="40">
        <f t="shared" si="1"/>
        <v>60.075546592400521</v>
      </c>
    </row>
    <row r="33" spans="1:23">
      <c r="A33" s="19" t="s">
        <v>45</v>
      </c>
      <c r="B33" s="65" t="s">
        <v>16</v>
      </c>
      <c r="C33" s="19">
        <v>32</v>
      </c>
      <c r="D33" s="2">
        <v>3</v>
      </c>
      <c r="E33" s="2">
        <v>1</v>
      </c>
      <c r="F33" s="19">
        <v>15</v>
      </c>
      <c r="G33" s="19">
        <v>10</v>
      </c>
      <c r="H33" s="19">
        <f>D33+E33+F33+G33</f>
        <v>29</v>
      </c>
      <c r="I33" s="64">
        <f t="shared" si="0"/>
        <v>32.584269662921351</v>
      </c>
      <c r="J33" s="66">
        <v>46</v>
      </c>
      <c r="K33" s="66">
        <v>37</v>
      </c>
      <c r="L33" s="66">
        <v>44</v>
      </c>
      <c r="M33" s="66">
        <v>46</v>
      </c>
      <c r="N33" s="66">
        <v>47</v>
      </c>
      <c r="O33" s="66">
        <v>37</v>
      </c>
      <c r="P33" s="66">
        <v>40</v>
      </c>
      <c r="Q33" s="66">
        <v>45</v>
      </c>
      <c r="R33" s="66">
        <v>34</v>
      </c>
      <c r="S33" s="66">
        <f>SUM(J33:R33)</f>
        <v>376</v>
      </c>
      <c r="T33" s="40">
        <f>AVERAGE(J33:R33)</f>
        <v>41.777777777777779</v>
      </c>
      <c r="U33" s="66">
        <f>AVERAGE(H33:H34)+T33*4</f>
        <v>196.61111111111111</v>
      </c>
      <c r="V33" s="40">
        <f>(T33/41.8)*100</f>
        <v>99.946836788942065</v>
      </c>
      <c r="W33" s="40">
        <f t="shared" si="1"/>
        <v>57.57097886015687</v>
      </c>
    </row>
    <row r="34" spans="1:23">
      <c r="A34" s="19" t="s">
        <v>45</v>
      </c>
      <c r="B34" s="65" t="s">
        <v>26</v>
      </c>
      <c r="C34" s="19">
        <v>33</v>
      </c>
      <c r="D34" s="2">
        <v>0</v>
      </c>
      <c r="E34" s="2">
        <v>0</v>
      </c>
      <c r="F34" s="67">
        <v>5</v>
      </c>
      <c r="G34" s="67">
        <v>25</v>
      </c>
      <c r="H34" s="19">
        <f>D34+E34+F34+G34</f>
        <v>30</v>
      </c>
      <c r="I34" s="64">
        <f t="shared" si="0"/>
        <v>33.707865168539328</v>
      </c>
      <c r="J34" s="66">
        <v>34</v>
      </c>
      <c r="K34" s="66">
        <v>42</v>
      </c>
      <c r="L34" s="66">
        <v>39</v>
      </c>
      <c r="M34" s="66">
        <v>41</v>
      </c>
      <c r="N34" s="66">
        <v>47</v>
      </c>
      <c r="O34" s="66">
        <v>36</v>
      </c>
      <c r="P34" s="66">
        <v>43</v>
      </c>
      <c r="Q34" s="66">
        <v>30</v>
      </c>
      <c r="R34" s="66"/>
      <c r="S34" s="66">
        <f>SUM(J34:R34)</f>
        <v>312</v>
      </c>
      <c r="T34" s="40">
        <f>AVERAGE(J34:R34)</f>
        <v>39</v>
      </c>
      <c r="U34" s="19"/>
      <c r="V34" s="40">
        <f>(T34/41.8)*100</f>
        <v>93.301435406698573</v>
      </c>
      <c r="W34" s="40">
        <f t="shared" si="1"/>
        <v>57.033224020213972</v>
      </c>
    </row>
    <row r="35" spans="1:23">
      <c r="A35" s="19" t="s">
        <v>45</v>
      </c>
      <c r="B35" s="65" t="s">
        <v>20</v>
      </c>
      <c r="C35" s="19">
        <v>34</v>
      </c>
      <c r="D35" s="2">
        <v>2</v>
      </c>
      <c r="E35" s="2">
        <v>4</v>
      </c>
      <c r="F35" s="67">
        <v>5</v>
      </c>
      <c r="G35" s="67">
        <v>22</v>
      </c>
      <c r="H35" s="19">
        <f>D35+E35+F35+G35</f>
        <v>33</v>
      </c>
      <c r="I35" s="64">
        <f t="shared" si="0"/>
        <v>37.078651685393261</v>
      </c>
      <c r="J35" s="66">
        <v>30</v>
      </c>
      <c r="K35" s="66">
        <v>28</v>
      </c>
      <c r="L35" s="66">
        <v>34</v>
      </c>
      <c r="M35" s="66">
        <v>33</v>
      </c>
      <c r="N35" s="66">
        <v>38</v>
      </c>
      <c r="O35" s="66">
        <v>39</v>
      </c>
      <c r="P35" s="66">
        <v>31</v>
      </c>
      <c r="Q35" s="66">
        <v>23</v>
      </c>
      <c r="R35" s="66"/>
      <c r="S35" s="66">
        <f>SUM(J35:R35)</f>
        <v>256</v>
      </c>
      <c r="T35" s="40">
        <f>AVERAGE(J35:R35)</f>
        <v>32</v>
      </c>
      <c r="U35" s="66">
        <f>AVERAGE(H35:H38)+T35*4</f>
        <v>159.75</v>
      </c>
      <c r="V35" s="40">
        <f>(T35/41.8)*100</f>
        <v>76.555023923444978</v>
      </c>
      <c r="W35" s="40">
        <f t="shared" si="1"/>
        <v>56.217407666254502</v>
      </c>
    </row>
    <row r="36" spans="1:23">
      <c r="A36" s="19" t="s">
        <v>45</v>
      </c>
      <c r="B36" s="65" t="s">
        <v>26</v>
      </c>
      <c r="C36" s="19">
        <v>35</v>
      </c>
      <c r="D36" s="2">
        <v>9</v>
      </c>
      <c r="E36" s="2">
        <v>1</v>
      </c>
      <c r="F36" s="67">
        <v>15</v>
      </c>
      <c r="G36" s="67">
        <v>4</v>
      </c>
      <c r="H36" s="19">
        <f>D36+E36+F36+G36</f>
        <v>29</v>
      </c>
      <c r="I36" s="64">
        <f t="shared" si="0"/>
        <v>32.584269662921351</v>
      </c>
      <c r="J36" s="66">
        <v>34</v>
      </c>
      <c r="K36" s="66">
        <v>42</v>
      </c>
      <c r="L36" s="66">
        <v>39</v>
      </c>
      <c r="M36" s="66">
        <v>41</v>
      </c>
      <c r="N36" s="66">
        <v>47</v>
      </c>
      <c r="O36" s="66">
        <v>36</v>
      </c>
      <c r="P36" s="66">
        <v>43</v>
      </c>
      <c r="Q36" s="66">
        <v>30</v>
      </c>
      <c r="R36" s="66"/>
      <c r="S36" s="66">
        <f>SUM(J36:R36)</f>
        <v>312</v>
      </c>
      <c r="T36" s="40">
        <f>AVERAGE(J36:R36)</f>
        <v>39</v>
      </c>
      <c r="U36" s="19"/>
      <c r="V36" s="40">
        <f>(T36/41.8)*100</f>
        <v>93.301435406698573</v>
      </c>
      <c r="W36" s="40">
        <f t="shared" si="1"/>
        <v>55.909628514595994</v>
      </c>
    </row>
    <row r="37" spans="1:23">
      <c r="A37" s="19">
        <v>2</v>
      </c>
      <c r="B37" s="38" t="s">
        <v>31</v>
      </c>
      <c r="C37" s="19">
        <v>36</v>
      </c>
      <c r="D37" s="19">
        <v>3</v>
      </c>
      <c r="E37" s="19">
        <v>9</v>
      </c>
      <c r="F37" s="19">
        <v>5</v>
      </c>
      <c r="G37" s="19">
        <v>17</v>
      </c>
      <c r="H37" s="19">
        <v>34</v>
      </c>
      <c r="I37" s="64">
        <f t="shared" si="0"/>
        <v>38.202247191011232</v>
      </c>
      <c r="J37" s="40">
        <v>14</v>
      </c>
      <c r="K37" s="40">
        <v>20</v>
      </c>
      <c r="L37" s="40">
        <v>17</v>
      </c>
      <c r="M37" s="40">
        <v>25</v>
      </c>
      <c r="N37" s="40">
        <v>16</v>
      </c>
      <c r="O37" s="40">
        <v>37</v>
      </c>
      <c r="P37" s="40">
        <v>20</v>
      </c>
      <c r="Q37" s="40">
        <v>16</v>
      </c>
      <c r="R37" s="40">
        <v>32</v>
      </c>
      <c r="S37" s="40">
        <v>197</v>
      </c>
      <c r="T37" s="40">
        <v>21.888888888888889</v>
      </c>
      <c r="U37" s="40">
        <v>101.55555555555556</v>
      </c>
      <c r="V37" s="40">
        <v>54.572148812986512</v>
      </c>
      <c r="W37" s="40">
        <f t="shared" si="1"/>
        <v>51.84528439425786</v>
      </c>
    </row>
    <row r="38" spans="1:23">
      <c r="A38" s="19" t="s">
        <v>45</v>
      </c>
      <c r="B38" s="65" t="s">
        <v>21</v>
      </c>
      <c r="C38" s="19">
        <v>37</v>
      </c>
      <c r="D38" s="2">
        <v>6</v>
      </c>
      <c r="E38" s="2">
        <v>0</v>
      </c>
      <c r="F38" s="67">
        <v>5</v>
      </c>
      <c r="G38" s="67">
        <v>20</v>
      </c>
      <c r="H38" s="19">
        <f>D38+E38+F38+G38</f>
        <v>31</v>
      </c>
      <c r="I38" s="64">
        <f t="shared" si="0"/>
        <v>34.831460674157306</v>
      </c>
      <c r="J38" s="66">
        <v>32</v>
      </c>
      <c r="K38" s="66">
        <v>27</v>
      </c>
      <c r="L38" s="66">
        <v>24</v>
      </c>
      <c r="M38" s="66">
        <v>27</v>
      </c>
      <c r="N38" s="66">
        <v>17</v>
      </c>
      <c r="O38" s="66">
        <v>24</v>
      </c>
      <c r="P38" s="66">
        <v>19</v>
      </c>
      <c r="Q38" s="66">
        <v>39</v>
      </c>
      <c r="R38" s="66">
        <v>19</v>
      </c>
      <c r="S38" s="66">
        <f>SUM(J38:R38)</f>
        <v>228</v>
      </c>
      <c r="T38" s="40">
        <f>AVERAGE(J38:R38)</f>
        <v>25.333333333333332</v>
      </c>
      <c r="U38" s="19"/>
      <c r="V38" s="40">
        <f>(T38/41.8)*100</f>
        <v>60.606060606060609</v>
      </c>
      <c r="W38" s="40">
        <f t="shared" si="1"/>
        <v>49.982975825672455</v>
      </c>
    </row>
    <row r="39" spans="1:23">
      <c r="A39" s="19" t="s">
        <v>45</v>
      </c>
      <c r="B39" s="65" t="s">
        <v>27</v>
      </c>
      <c r="C39" s="19">
        <v>38</v>
      </c>
      <c r="D39" s="2">
        <v>0</v>
      </c>
      <c r="E39" s="2">
        <v>0</v>
      </c>
      <c r="F39" s="67">
        <v>1</v>
      </c>
      <c r="G39" s="67">
        <v>25</v>
      </c>
      <c r="H39" s="19">
        <f>D39+E39+F39+G39</f>
        <v>26</v>
      </c>
      <c r="I39" s="64">
        <f t="shared" si="0"/>
        <v>29.213483146067414</v>
      </c>
      <c r="J39" s="66">
        <v>30</v>
      </c>
      <c r="K39" s="66">
        <v>29</v>
      </c>
      <c r="L39" s="66">
        <v>40</v>
      </c>
      <c r="M39" s="66">
        <v>30</v>
      </c>
      <c r="N39" s="66">
        <v>34</v>
      </c>
      <c r="O39" s="66">
        <v>32</v>
      </c>
      <c r="P39" s="66">
        <v>43</v>
      </c>
      <c r="Q39" s="66">
        <v>34</v>
      </c>
      <c r="R39" s="66"/>
      <c r="S39" s="66">
        <f>SUM(J39:R39)</f>
        <v>272</v>
      </c>
      <c r="T39" s="40">
        <f>AVERAGE(J39:R39)</f>
        <v>34</v>
      </c>
      <c r="U39" s="66">
        <f>AVERAGE(H39:H42)+T39*4</f>
        <v>161.25</v>
      </c>
      <c r="V39" s="40">
        <f>(T39/41.8)*100</f>
        <v>81.339712918660297</v>
      </c>
      <c r="W39" s="40">
        <f t="shared" si="1"/>
        <v>49.548411375732485</v>
      </c>
    </row>
    <row r="40" spans="1:23">
      <c r="A40" s="19">
        <v>2</v>
      </c>
      <c r="B40" s="38" t="s">
        <v>30</v>
      </c>
      <c r="C40" s="19">
        <v>39</v>
      </c>
      <c r="D40" s="19">
        <v>1</v>
      </c>
      <c r="E40" s="19">
        <v>1</v>
      </c>
      <c r="F40" s="19">
        <v>0</v>
      </c>
      <c r="G40" s="19">
        <v>25</v>
      </c>
      <c r="H40" s="19">
        <v>27</v>
      </c>
      <c r="I40" s="64">
        <f t="shared" si="0"/>
        <v>30.337078651685395</v>
      </c>
      <c r="J40" s="40">
        <v>32</v>
      </c>
      <c r="K40" s="40">
        <v>17</v>
      </c>
      <c r="L40" s="40">
        <v>27</v>
      </c>
      <c r="M40" s="40">
        <v>30</v>
      </c>
      <c r="N40" s="40">
        <v>38</v>
      </c>
      <c r="O40" s="40">
        <v>29</v>
      </c>
      <c r="P40" s="40">
        <v>18</v>
      </c>
      <c r="Q40" s="40">
        <v>40</v>
      </c>
      <c r="S40" s="40">
        <v>231</v>
      </c>
      <c r="T40" s="40">
        <v>28.875</v>
      </c>
      <c r="U40" s="40">
        <v>128.5</v>
      </c>
      <c r="V40" s="40">
        <v>71.989528795811523</v>
      </c>
      <c r="W40" s="40">
        <f t="shared" si="1"/>
        <v>48.33446085063828</v>
      </c>
    </row>
    <row r="41" spans="1:23">
      <c r="A41" s="19">
        <v>2</v>
      </c>
      <c r="B41" s="38" t="s">
        <v>61</v>
      </c>
      <c r="C41" s="19">
        <v>40</v>
      </c>
      <c r="D41" s="19" t="s">
        <v>42</v>
      </c>
      <c r="E41" s="19">
        <v>6</v>
      </c>
      <c r="F41" s="19">
        <v>5</v>
      </c>
      <c r="G41" s="19">
        <v>2</v>
      </c>
      <c r="H41" s="19">
        <v>23</v>
      </c>
      <c r="I41" s="64">
        <f t="shared" si="0"/>
        <v>25.842696629213485</v>
      </c>
      <c r="J41" s="40">
        <v>29</v>
      </c>
      <c r="K41" s="40">
        <v>26</v>
      </c>
      <c r="L41" s="40">
        <v>25</v>
      </c>
      <c r="M41" s="40">
        <v>22</v>
      </c>
      <c r="N41" s="40">
        <v>45</v>
      </c>
      <c r="O41" s="40">
        <v>45</v>
      </c>
      <c r="P41" s="40">
        <v>47</v>
      </c>
      <c r="Q41" s="40">
        <v>38</v>
      </c>
      <c r="S41" s="40">
        <v>277</v>
      </c>
      <c r="T41" s="40">
        <v>34.625</v>
      </c>
      <c r="U41" s="40">
        <v>153.83333333333334</v>
      </c>
      <c r="V41" s="40">
        <v>86.325105958613818</v>
      </c>
      <c r="W41" s="40">
        <f t="shared" si="1"/>
        <v>47.42397311886694</v>
      </c>
    </row>
    <row r="42" spans="1:23">
      <c r="A42" s="19" t="s">
        <v>45</v>
      </c>
      <c r="B42" s="65" t="s">
        <v>20</v>
      </c>
      <c r="C42" s="19">
        <v>41</v>
      </c>
      <c r="D42" s="2">
        <v>0</v>
      </c>
      <c r="E42" s="2">
        <v>0</v>
      </c>
      <c r="F42" s="67">
        <v>5</v>
      </c>
      <c r="G42" s="67">
        <v>20</v>
      </c>
      <c r="H42" s="19">
        <f>D42+E42+F42+G42</f>
        <v>25</v>
      </c>
      <c r="I42" s="64">
        <f t="shared" si="0"/>
        <v>28.08988764044944</v>
      </c>
      <c r="J42" s="66">
        <v>30</v>
      </c>
      <c r="K42" s="66">
        <v>28</v>
      </c>
      <c r="L42" s="66">
        <v>34</v>
      </c>
      <c r="M42" s="66">
        <v>33</v>
      </c>
      <c r="N42" s="66">
        <v>38</v>
      </c>
      <c r="O42" s="66">
        <v>39</v>
      </c>
      <c r="P42" s="66">
        <v>31</v>
      </c>
      <c r="Q42" s="66">
        <v>23</v>
      </c>
      <c r="R42" s="66"/>
      <c r="S42" s="66">
        <f>SUM(J42:R42)</f>
        <v>256</v>
      </c>
      <c r="T42" s="40">
        <f>AVERAGE(J42:R42)</f>
        <v>32</v>
      </c>
      <c r="U42" s="19"/>
      <c r="V42" s="40">
        <f>(T42/41.8)*100</f>
        <v>76.555023923444978</v>
      </c>
      <c r="W42" s="40">
        <f t="shared" si="1"/>
        <v>47.228643621310681</v>
      </c>
    </row>
    <row r="43" spans="1:23">
      <c r="A43" s="19">
        <v>2</v>
      </c>
      <c r="B43" s="38" t="s">
        <v>19</v>
      </c>
      <c r="C43" s="19">
        <v>42</v>
      </c>
      <c r="D43" s="19">
        <v>9</v>
      </c>
      <c r="E43" s="19">
        <v>4</v>
      </c>
      <c r="F43" s="19">
        <v>7</v>
      </c>
      <c r="G43" s="19">
        <v>10</v>
      </c>
      <c r="H43" s="19">
        <v>30</v>
      </c>
      <c r="I43" s="64">
        <f t="shared" si="0"/>
        <v>33.707865168539328</v>
      </c>
      <c r="J43" s="40">
        <v>22</v>
      </c>
      <c r="K43" s="40">
        <v>11</v>
      </c>
      <c r="L43" s="40">
        <v>27</v>
      </c>
      <c r="M43" s="40">
        <v>20</v>
      </c>
      <c r="N43" s="40">
        <v>25</v>
      </c>
      <c r="O43" s="40">
        <v>21</v>
      </c>
      <c r="P43" s="40">
        <v>19</v>
      </c>
      <c r="Q43" s="40">
        <v>27</v>
      </c>
      <c r="S43" s="40">
        <v>172</v>
      </c>
      <c r="T43" s="40">
        <v>21.5</v>
      </c>
      <c r="U43" s="40">
        <v>102.5</v>
      </c>
      <c r="V43" s="40">
        <v>53.602592869608578</v>
      </c>
      <c r="W43" s="40">
        <f t="shared" si="1"/>
        <v>47.108513385941471</v>
      </c>
    </row>
    <row r="44" spans="1:23">
      <c r="A44" s="19">
        <v>2</v>
      </c>
      <c r="B44" s="38" t="s">
        <v>24</v>
      </c>
      <c r="C44" s="19">
        <v>43</v>
      </c>
      <c r="D44" s="19">
        <v>1</v>
      </c>
      <c r="E44" s="19">
        <v>1</v>
      </c>
      <c r="F44" s="19">
        <v>0</v>
      </c>
      <c r="G44" s="19">
        <v>20</v>
      </c>
      <c r="H44" s="19">
        <v>22</v>
      </c>
      <c r="I44" s="64">
        <f t="shared" si="0"/>
        <v>24.719101123595504</v>
      </c>
      <c r="J44" s="40">
        <v>25</v>
      </c>
      <c r="K44" s="40">
        <v>25</v>
      </c>
      <c r="L44" s="40">
        <v>27</v>
      </c>
      <c r="M44" s="40">
        <v>29</v>
      </c>
      <c r="N44" s="40">
        <v>24</v>
      </c>
      <c r="O44" s="40">
        <v>43</v>
      </c>
      <c r="P44" s="40">
        <v>42</v>
      </c>
      <c r="Q44" s="40">
        <v>30</v>
      </c>
      <c r="R44" s="40">
        <v>30</v>
      </c>
      <c r="S44" s="40">
        <v>275</v>
      </c>
      <c r="T44" s="40">
        <v>30.555555555555557</v>
      </c>
      <c r="U44" s="40">
        <v>136.47222222222223</v>
      </c>
      <c r="V44" s="40">
        <v>76.179395551123307</v>
      </c>
      <c r="W44" s="40">
        <f t="shared" si="1"/>
        <v>43.76395001137633</v>
      </c>
    </row>
    <row r="45" spans="1:23">
      <c r="A45" s="19">
        <v>2</v>
      </c>
      <c r="B45" s="38" t="s">
        <v>6</v>
      </c>
      <c r="C45" s="19">
        <v>44</v>
      </c>
      <c r="D45" s="19">
        <v>5</v>
      </c>
      <c r="E45" s="19">
        <v>4</v>
      </c>
      <c r="F45" s="19">
        <v>15</v>
      </c>
      <c r="G45" s="19">
        <v>2</v>
      </c>
      <c r="H45" s="19">
        <v>26</v>
      </c>
      <c r="I45" s="64">
        <f t="shared" si="0"/>
        <v>29.213483146067414</v>
      </c>
      <c r="J45" s="40">
        <v>19</v>
      </c>
      <c r="K45" s="40">
        <v>19</v>
      </c>
      <c r="L45" s="40">
        <v>12</v>
      </c>
      <c r="M45" s="40">
        <v>23</v>
      </c>
      <c r="N45" s="40">
        <v>16</v>
      </c>
      <c r="O45" s="40">
        <v>42</v>
      </c>
      <c r="P45" s="40">
        <v>26</v>
      </c>
      <c r="Q45" s="40">
        <v>14</v>
      </c>
      <c r="R45" s="40">
        <v>37</v>
      </c>
      <c r="S45" s="40">
        <v>208</v>
      </c>
      <c r="T45" s="40">
        <v>23.111111111111111</v>
      </c>
      <c r="U45" s="40">
        <v>105.94444444444444</v>
      </c>
      <c r="V45" s="40">
        <v>57.619324635031447</v>
      </c>
      <c r="W45" s="40">
        <f t="shared" si="1"/>
        <v>43.618314304825276</v>
      </c>
    </row>
    <row r="46" spans="1:23">
      <c r="A46" s="19">
        <v>2</v>
      </c>
      <c r="B46" s="38" t="s">
        <v>7</v>
      </c>
      <c r="C46" s="19">
        <v>45</v>
      </c>
      <c r="D46" s="19">
        <v>6</v>
      </c>
      <c r="E46" s="19">
        <v>3</v>
      </c>
      <c r="F46" s="19">
        <v>8</v>
      </c>
      <c r="G46" s="19">
        <v>3</v>
      </c>
      <c r="H46" s="19">
        <v>20</v>
      </c>
      <c r="I46" s="64">
        <f t="shared" si="0"/>
        <v>22.471910112359549</v>
      </c>
      <c r="J46" s="40">
        <v>25</v>
      </c>
      <c r="K46" s="40">
        <v>32</v>
      </c>
      <c r="L46" s="40">
        <v>25</v>
      </c>
      <c r="M46" s="40">
        <v>45</v>
      </c>
      <c r="N46" s="40">
        <v>30</v>
      </c>
      <c r="O46" s="40">
        <v>31</v>
      </c>
      <c r="P46" s="40">
        <v>40</v>
      </c>
      <c r="Q46" s="40">
        <v>36</v>
      </c>
      <c r="R46" s="40">
        <v>35</v>
      </c>
      <c r="S46" s="40">
        <v>299</v>
      </c>
      <c r="T46" s="40">
        <v>33.222222222222221</v>
      </c>
      <c r="U46" s="40">
        <v>145.22222222222223</v>
      </c>
      <c r="V46" s="40">
        <v>82.827779162857695</v>
      </c>
      <c r="W46" s="40">
        <f t="shared" si="1"/>
        <v>43.178854903073969</v>
      </c>
    </row>
    <row r="47" spans="1:23">
      <c r="A47" s="19" t="s">
        <v>46</v>
      </c>
      <c r="B47" s="38" t="s">
        <v>13</v>
      </c>
      <c r="C47" s="19">
        <v>46</v>
      </c>
      <c r="D47" s="19">
        <v>5</v>
      </c>
      <c r="E47" s="19">
        <v>7</v>
      </c>
      <c r="F47" s="19">
        <v>7</v>
      </c>
      <c r="G47" s="19">
        <v>3</v>
      </c>
      <c r="H47" s="19">
        <v>22</v>
      </c>
      <c r="I47" s="64">
        <f t="shared" si="0"/>
        <v>24.719101123595504</v>
      </c>
      <c r="J47" s="40">
        <v>20</v>
      </c>
      <c r="K47" s="40">
        <v>20</v>
      </c>
      <c r="L47" s="40">
        <v>25</v>
      </c>
      <c r="M47" s="40">
        <v>25</v>
      </c>
      <c r="N47" s="40">
        <v>32</v>
      </c>
      <c r="S47" s="40">
        <v>122</v>
      </c>
      <c r="T47" s="40">
        <v>24.4</v>
      </c>
      <c r="V47" s="40">
        <f>(T47/35.1)*100</f>
        <v>69.515669515669515</v>
      </c>
      <c r="W47" s="40">
        <f t="shared" si="1"/>
        <v>42.098018502512886</v>
      </c>
    </row>
    <row r="48" spans="1:23">
      <c r="A48" s="19" t="s">
        <v>45</v>
      </c>
      <c r="B48" s="65" t="s">
        <v>38</v>
      </c>
      <c r="C48" s="19">
        <v>47</v>
      </c>
      <c r="D48" s="2">
        <v>4</v>
      </c>
      <c r="E48" s="2">
        <v>4</v>
      </c>
      <c r="F48" s="67">
        <v>10</v>
      </c>
      <c r="G48" s="67">
        <v>2</v>
      </c>
      <c r="H48" s="19">
        <f>D48+E48+F48+G48</f>
        <v>20</v>
      </c>
      <c r="I48" s="64">
        <f t="shared" si="0"/>
        <v>22.471910112359549</v>
      </c>
      <c r="J48" s="66">
        <v>26</v>
      </c>
      <c r="K48" s="66">
        <v>8</v>
      </c>
      <c r="L48" s="66">
        <v>32</v>
      </c>
      <c r="M48" s="66">
        <v>41</v>
      </c>
      <c r="N48" s="66">
        <v>37</v>
      </c>
      <c r="O48" s="66">
        <v>33</v>
      </c>
      <c r="P48" s="66">
        <v>44</v>
      </c>
      <c r="Q48" s="66">
        <v>28</v>
      </c>
      <c r="R48" s="66">
        <v>37</v>
      </c>
      <c r="S48" s="66">
        <f>SUM(J48:R48)</f>
        <v>286</v>
      </c>
      <c r="T48" s="40">
        <f>AVERAGE(J48:R48)</f>
        <v>31.777777777777779</v>
      </c>
      <c r="U48" s="66">
        <f>AVERAGE(H48:H51)+T48*4</f>
        <v>146.61111111111111</v>
      </c>
      <c r="V48" s="40">
        <f>(T48/41.8)*100</f>
        <v>76.023391812865498</v>
      </c>
      <c r="W48" s="40">
        <f t="shared" si="1"/>
        <v>41.477758065575927</v>
      </c>
    </row>
    <row r="49" spans="1:23">
      <c r="A49" s="19">
        <v>2</v>
      </c>
      <c r="B49" s="38" t="s">
        <v>34</v>
      </c>
      <c r="C49" s="19">
        <v>48</v>
      </c>
      <c r="D49" s="19">
        <v>1</v>
      </c>
      <c r="E49" s="19">
        <v>12</v>
      </c>
      <c r="F49" s="19">
        <v>5</v>
      </c>
      <c r="G49" s="19">
        <v>5</v>
      </c>
      <c r="H49" s="19">
        <v>23</v>
      </c>
      <c r="I49" s="64">
        <f t="shared" si="0"/>
        <v>25.842696629213485</v>
      </c>
      <c r="J49" s="40">
        <v>21</v>
      </c>
      <c r="K49" s="40">
        <v>20</v>
      </c>
      <c r="L49" s="40">
        <v>14</v>
      </c>
      <c r="M49" s="40">
        <v>27</v>
      </c>
      <c r="N49" s="40">
        <v>19</v>
      </c>
      <c r="O49" s="40">
        <v>32</v>
      </c>
      <c r="P49" s="40">
        <v>32</v>
      </c>
      <c r="Q49" s="40">
        <v>25</v>
      </c>
      <c r="R49" s="40">
        <v>28</v>
      </c>
      <c r="S49" s="40">
        <v>218</v>
      </c>
      <c r="T49" s="40">
        <v>24.222222222222221</v>
      </c>
      <c r="V49" s="40">
        <v>60.389484473254107</v>
      </c>
      <c r="W49" s="40">
        <f t="shared" si="1"/>
        <v>40.94006774752701</v>
      </c>
    </row>
    <row r="50" spans="1:23">
      <c r="A50" s="19" t="s">
        <v>45</v>
      </c>
      <c r="B50" s="65" t="s">
        <v>20</v>
      </c>
      <c r="C50" s="19">
        <v>49</v>
      </c>
      <c r="D50" s="2">
        <v>2</v>
      </c>
      <c r="E50" s="2">
        <v>1</v>
      </c>
      <c r="F50" s="19">
        <v>5</v>
      </c>
      <c r="G50" s="19">
        <v>10</v>
      </c>
      <c r="H50" s="19">
        <f>D50+E50+F50+G50</f>
        <v>18</v>
      </c>
      <c r="I50" s="64">
        <f t="shared" si="0"/>
        <v>20.224719101123593</v>
      </c>
      <c r="J50" s="66">
        <v>30</v>
      </c>
      <c r="K50" s="66">
        <v>28</v>
      </c>
      <c r="L50" s="66">
        <v>34</v>
      </c>
      <c r="M50" s="66">
        <v>33</v>
      </c>
      <c r="N50" s="66">
        <v>38</v>
      </c>
      <c r="O50" s="66">
        <v>39</v>
      </c>
      <c r="P50" s="66">
        <v>31</v>
      </c>
      <c r="Q50" s="66">
        <v>23</v>
      </c>
      <c r="R50" s="66"/>
      <c r="S50" s="66">
        <f>SUM(J50:R50)</f>
        <v>256</v>
      </c>
      <c r="T50" s="40">
        <f>AVERAGE(J50:R50)</f>
        <v>32</v>
      </c>
      <c r="U50" s="19"/>
      <c r="V50" s="40">
        <f>(T50/41.8)*100</f>
        <v>76.555023923444978</v>
      </c>
      <c r="W50" s="40">
        <f t="shared" si="1"/>
        <v>39.363475081984838</v>
      </c>
    </row>
    <row r="51" spans="1:23">
      <c r="A51" s="19">
        <v>2</v>
      </c>
      <c r="B51" s="38" t="s">
        <v>24</v>
      </c>
      <c r="C51" s="19">
        <v>50</v>
      </c>
      <c r="D51" s="19">
        <v>3</v>
      </c>
      <c r="E51" s="19">
        <v>2</v>
      </c>
      <c r="F51" s="19">
        <v>10</v>
      </c>
      <c r="G51" s="19">
        <v>2</v>
      </c>
      <c r="H51" s="19">
        <v>17</v>
      </c>
      <c r="I51" s="64">
        <f t="shared" si="0"/>
        <v>19.101123595505616</v>
      </c>
      <c r="J51" s="40">
        <v>25</v>
      </c>
      <c r="K51" s="40">
        <v>25</v>
      </c>
      <c r="L51" s="40">
        <v>27</v>
      </c>
      <c r="M51" s="40">
        <v>29</v>
      </c>
      <c r="N51" s="40">
        <v>24</v>
      </c>
      <c r="O51" s="40">
        <v>43</v>
      </c>
      <c r="P51" s="40">
        <v>42</v>
      </c>
      <c r="Q51" s="40">
        <v>30</v>
      </c>
      <c r="R51" s="40">
        <v>30</v>
      </c>
      <c r="S51" s="40">
        <v>275</v>
      </c>
      <c r="T51" s="40">
        <v>30.555555555555557</v>
      </c>
      <c r="U51" s="40">
        <v>46.566791510611736</v>
      </c>
      <c r="V51" s="40">
        <v>76.179395551123307</v>
      </c>
      <c r="W51" s="40">
        <f t="shared" si="1"/>
        <v>38.145972483286442</v>
      </c>
    </row>
    <row r="52" spans="1:23">
      <c r="A52" s="19">
        <v>2</v>
      </c>
      <c r="B52" s="38" t="s">
        <v>31</v>
      </c>
      <c r="C52" s="19">
        <v>51</v>
      </c>
      <c r="D52" s="19">
        <v>3</v>
      </c>
      <c r="E52" s="19">
        <v>3</v>
      </c>
      <c r="F52" s="19">
        <v>10</v>
      </c>
      <c r="G52" s="19">
        <v>5</v>
      </c>
      <c r="H52" s="19">
        <v>21</v>
      </c>
      <c r="I52" s="64">
        <f t="shared" si="0"/>
        <v>23.595505617977526</v>
      </c>
      <c r="J52" s="40">
        <v>14</v>
      </c>
      <c r="K52" s="40">
        <v>20</v>
      </c>
      <c r="L52" s="40">
        <v>17</v>
      </c>
      <c r="M52" s="40">
        <v>25</v>
      </c>
      <c r="N52" s="40">
        <v>16</v>
      </c>
      <c r="O52" s="40">
        <v>37</v>
      </c>
      <c r="P52" s="40">
        <v>20</v>
      </c>
      <c r="Q52" s="40">
        <v>16</v>
      </c>
      <c r="R52" s="40">
        <v>32</v>
      </c>
      <c r="S52" s="40">
        <v>197</v>
      </c>
      <c r="T52" s="40">
        <v>21.888888888888889</v>
      </c>
      <c r="V52" s="40">
        <v>54.572148812986512</v>
      </c>
      <c r="W52" s="40">
        <f t="shared" si="1"/>
        <v>37.238542821224158</v>
      </c>
    </row>
    <row r="53" spans="1:23">
      <c r="A53" s="19" t="s">
        <v>45</v>
      </c>
      <c r="B53" s="65" t="s">
        <v>27</v>
      </c>
      <c r="C53" s="19">
        <v>52</v>
      </c>
      <c r="D53" s="2">
        <v>10</v>
      </c>
      <c r="E53" s="2">
        <v>0</v>
      </c>
      <c r="F53" s="67">
        <v>5</v>
      </c>
      <c r="G53" s="67">
        <v>0</v>
      </c>
      <c r="H53" s="19">
        <f>D53+E53+F53+G53</f>
        <v>15</v>
      </c>
      <c r="I53" s="64">
        <f t="shared" si="0"/>
        <v>16.853932584269664</v>
      </c>
      <c r="J53" s="66">
        <v>30</v>
      </c>
      <c r="K53" s="66">
        <v>29</v>
      </c>
      <c r="L53" s="66">
        <v>40</v>
      </c>
      <c r="M53" s="66">
        <v>30</v>
      </c>
      <c r="N53" s="66">
        <v>34</v>
      </c>
      <c r="O53" s="66">
        <v>32</v>
      </c>
      <c r="P53" s="66">
        <v>43</v>
      </c>
      <c r="Q53" s="66">
        <v>34</v>
      </c>
      <c r="R53" s="66"/>
      <c r="S53" s="66">
        <f>SUM(J53:R53)</f>
        <v>272</v>
      </c>
      <c r="T53" s="40">
        <f>AVERAGE(J53:R53)</f>
        <v>34</v>
      </c>
      <c r="U53" s="19"/>
      <c r="V53" s="40">
        <f>(T53/41.8)*100</f>
        <v>81.339712918660297</v>
      </c>
      <c r="W53" s="40">
        <f t="shared" si="1"/>
        <v>37.188860813934738</v>
      </c>
    </row>
    <row r="54" spans="1:23">
      <c r="A54" s="19" t="s">
        <v>46</v>
      </c>
      <c r="B54" s="38" t="s">
        <v>35</v>
      </c>
      <c r="C54" s="19">
        <v>53</v>
      </c>
      <c r="D54" s="19">
        <v>3</v>
      </c>
      <c r="E54" s="19">
        <v>3</v>
      </c>
      <c r="F54" s="19">
        <v>10</v>
      </c>
      <c r="G54" s="19">
        <v>2</v>
      </c>
      <c r="H54" s="19">
        <v>18</v>
      </c>
      <c r="I54" s="64">
        <f t="shared" si="0"/>
        <v>20.224719101123593</v>
      </c>
      <c r="J54" s="40">
        <v>14</v>
      </c>
      <c r="K54" s="40">
        <v>17</v>
      </c>
      <c r="L54" s="40">
        <v>17</v>
      </c>
      <c r="M54" s="40">
        <v>30</v>
      </c>
      <c r="N54" s="40">
        <v>28</v>
      </c>
      <c r="O54" s="40">
        <v>25</v>
      </c>
      <c r="P54" s="40">
        <v>27</v>
      </c>
      <c r="S54" s="40">
        <v>158</v>
      </c>
      <c r="T54" s="40">
        <v>22.571428571428573</v>
      </c>
      <c r="U54" s="40">
        <v>102.95238095238096</v>
      </c>
      <c r="V54" s="40">
        <f>(T54/35.1)*100</f>
        <v>64.3060643060643</v>
      </c>
      <c r="W54" s="40">
        <f t="shared" si="1"/>
        <v>36.301235177639668</v>
      </c>
    </row>
    <row r="55" spans="1:23">
      <c r="A55" s="19" t="s">
        <v>45</v>
      </c>
      <c r="B55" s="65" t="s">
        <v>16</v>
      </c>
      <c r="C55" s="19">
        <v>54</v>
      </c>
      <c r="D55" s="2">
        <v>0</v>
      </c>
      <c r="E55" s="2">
        <v>0</v>
      </c>
      <c r="F55" s="67">
        <v>10</v>
      </c>
      <c r="G55" s="67">
        <v>0</v>
      </c>
      <c r="H55" s="19">
        <f>D55+E55+F55+G55</f>
        <v>10</v>
      </c>
      <c r="I55" s="64">
        <f t="shared" si="0"/>
        <v>11.235955056179774</v>
      </c>
      <c r="J55" s="66">
        <v>46</v>
      </c>
      <c r="K55" s="66">
        <v>37</v>
      </c>
      <c r="L55" s="66">
        <v>44</v>
      </c>
      <c r="M55" s="66">
        <v>46</v>
      </c>
      <c r="N55" s="66">
        <v>47</v>
      </c>
      <c r="O55" s="66">
        <v>37</v>
      </c>
      <c r="P55" s="66">
        <v>40</v>
      </c>
      <c r="Q55" s="66">
        <v>45</v>
      </c>
      <c r="R55" s="66">
        <v>34</v>
      </c>
      <c r="S55" s="66">
        <f>SUM(J55:R55)</f>
        <v>376</v>
      </c>
      <c r="T55" s="40">
        <f>AVERAGE(J55:R55)</f>
        <v>41.777777777777779</v>
      </c>
      <c r="U55" s="19"/>
      <c r="V55" s="40">
        <f>(T55/41.8)*100</f>
        <v>99.946836788942065</v>
      </c>
      <c r="W55" s="40">
        <f t="shared" si="1"/>
        <v>36.222664253415289</v>
      </c>
    </row>
    <row r="56" spans="1:23">
      <c r="A56" s="19">
        <v>2</v>
      </c>
      <c r="B56" s="38" t="s">
        <v>61</v>
      </c>
      <c r="C56" s="19">
        <v>55</v>
      </c>
      <c r="D56" s="19">
        <v>0</v>
      </c>
      <c r="E56" s="19">
        <v>3</v>
      </c>
      <c r="F56" s="19">
        <v>10</v>
      </c>
      <c r="G56" s="19">
        <v>0</v>
      </c>
      <c r="H56" s="19">
        <v>13</v>
      </c>
      <c r="I56" s="64">
        <f t="shared" si="0"/>
        <v>14.606741573033707</v>
      </c>
      <c r="J56" s="40">
        <v>29</v>
      </c>
      <c r="K56" s="40">
        <v>26</v>
      </c>
      <c r="L56" s="40">
        <v>25</v>
      </c>
      <c r="M56" s="40">
        <v>22</v>
      </c>
      <c r="N56" s="40">
        <v>45</v>
      </c>
      <c r="O56" s="40">
        <v>45</v>
      </c>
      <c r="P56" s="40">
        <v>47</v>
      </c>
      <c r="Q56" s="40">
        <v>38</v>
      </c>
      <c r="S56" s="40">
        <v>277</v>
      </c>
      <c r="T56" s="40">
        <v>34.625</v>
      </c>
      <c r="V56" s="40">
        <v>86.325105958613818</v>
      </c>
      <c r="W56" s="40">
        <f t="shared" si="1"/>
        <v>36.188018062687163</v>
      </c>
    </row>
    <row r="57" spans="1:23">
      <c r="A57" s="19" t="s">
        <v>45</v>
      </c>
      <c r="B57" s="65" t="s">
        <v>26</v>
      </c>
      <c r="C57" s="19">
        <v>56</v>
      </c>
      <c r="D57" s="2">
        <v>1</v>
      </c>
      <c r="E57" s="2">
        <v>0</v>
      </c>
      <c r="F57" s="67">
        <v>7</v>
      </c>
      <c r="G57" s="67">
        <v>3</v>
      </c>
      <c r="H57" s="19">
        <f>D57+E57+F57+G57</f>
        <v>11</v>
      </c>
      <c r="I57" s="64">
        <f t="shared" si="0"/>
        <v>12.359550561797752</v>
      </c>
      <c r="J57" s="66">
        <v>34</v>
      </c>
      <c r="K57" s="66">
        <v>42</v>
      </c>
      <c r="L57" s="66">
        <v>39</v>
      </c>
      <c r="M57" s="66">
        <v>41</v>
      </c>
      <c r="N57" s="66">
        <v>47</v>
      </c>
      <c r="O57" s="66">
        <v>36</v>
      </c>
      <c r="P57" s="66">
        <v>43</v>
      </c>
      <c r="Q57" s="66">
        <v>30</v>
      </c>
      <c r="R57" s="66"/>
      <c r="S57" s="66">
        <f>SUM(J57:R57)</f>
        <v>312</v>
      </c>
      <c r="T57" s="40">
        <f>AVERAGE(J57:R57)</f>
        <v>39</v>
      </c>
      <c r="U57" s="19"/>
      <c r="V57" s="40">
        <f>(T57/41.8)*100</f>
        <v>93.301435406698573</v>
      </c>
      <c r="W57" s="40">
        <f t="shared" si="1"/>
        <v>35.684909413472397</v>
      </c>
    </row>
    <row r="58" spans="1:23">
      <c r="A58" s="19" t="s">
        <v>46</v>
      </c>
      <c r="B58" s="38" t="s">
        <v>32</v>
      </c>
      <c r="C58" s="19">
        <v>57</v>
      </c>
      <c r="D58" s="19">
        <v>1</v>
      </c>
      <c r="E58" s="19">
        <v>1</v>
      </c>
      <c r="F58" s="19">
        <v>5</v>
      </c>
      <c r="G58" s="19">
        <v>15</v>
      </c>
      <c r="H58" s="19">
        <v>22</v>
      </c>
      <c r="I58" s="64">
        <f t="shared" si="0"/>
        <v>24.719101123595504</v>
      </c>
      <c r="J58" s="40">
        <v>10</v>
      </c>
      <c r="K58" s="40">
        <v>14</v>
      </c>
      <c r="L58" s="40">
        <v>10</v>
      </c>
      <c r="M58" s="40">
        <v>26</v>
      </c>
      <c r="N58" s="40">
        <v>15</v>
      </c>
      <c r="O58" s="40">
        <v>12</v>
      </c>
      <c r="P58" s="40">
        <v>18</v>
      </c>
      <c r="S58" s="40">
        <v>105</v>
      </c>
      <c r="T58" s="40">
        <v>15</v>
      </c>
      <c r="U58" s="40">
        <v>76.25</v>
      </c>
      <c r="V58" s="40">
        <f>(T58/35.1)*100</f>
        <v>42.735042735042732</v>
      </c>
      <c r="W58" s="40">
        <f t="shared" si="1"/>
        <v>35.402861807356189</v>
      </c>
    </row>
    <row r="59" spans="1:23">
      <c r="A59" s="19" t="s">
        <v>46</v>
      </c>
      <c r="B59" s="38" t="s">
        <v>37</v>
      </c>
      <c r="C59" s="19">
        <v>58</v>
      </c>
      <c r="D59" s="19">
        <v>0</v>
      </c>
      <c r="E59" s="19">
        <v>6</v>
      </c>
      <c r="F59" s="19">
        <v>9</v>
      </c>
      <c r="G59" s="19">
        <v>5</v>
      </c>
      <c r="H59" s="19">
        <v>20</v>
      </c>
      <c r="I59" s="64">
        <f t="shared" si="0"/>
        <v>22.471910112359549</v>
      </c>
      <c r="J59" s="40">
        <v>17</v>
      </c>
      <c r="K59" s="40">
        <v>5</v>
      </c>
      <c r="L59" s="40">
        <v>18</v>
      </c>
      <c r="M59" s="40">
        <v>20</v>
      </c>
      <c r="N59" s="40">
        <v>13</v>
      </c>
      <c r="O59" s="40">
        <v>35</v>
      </c>
      <c r="S59" s="40">
        <v>108</v>
      </c>
      <c r="T59" s="40">
        <v>18</v>
      </c>
      <c r="U59" s="40">
        <v>86</v>
      </c>
      <c r="V59" s="40">
        <f>(T59/35.1)*100</f>
        <v>51.282051282051277</v>
      </c>
      <c r="W59" s="40">
        <f t="shared" si="1"/>
        <v>35.29242293287237</v>
      </c>
    </row>
    <row r="60" spans="1:23">
      <c r="A60" s="19" t="s">
        <v>45</v>
      </c>
      <c r="B60" s="65" t="s">
        <v>15</v>
      </c>
      <c r="C60" s="19">
        <v>59</v>
      </c>
      <c r="D60" s="2">
        <v>8</v>
      </c>
      <c r="E60" s="2">
        <v>0</v>
      </c>
      <c r="F60" s="19">
        <v>0</v>
      </c>
      <c r="G60" s="19">
        <v>5</v>
      </c>
      <c r="H60" s="19">
        <f>D60+E60+F60+G60</f>
        <v>13</v>
      </c>
      <c r="I60" s="64">
        <f t="shared" si="0"/>
        <v>14.606741573033707</v>
      </c>
      <c r="J60" s="66">
        <v>30</v>
      </c>
      <c r="K60" s="66">
        <v>38</v>
      </c>
      <c r="L60" s="66">
        <v>32</v>
      </c>
      <c r="M60" s="66">
        <v>21</v>
      </c>
      <c r="N60" s="66">
        <v>48</v>
      </c>
      <c r="O60" s="66">
        <v>25</v>
      </c>
      <c r="P60" s="66">
        <v>38</v>
      </c>
      <c r="Q60" s="66">
        <v>43</v>
      </c>
      <c r="R60" s="66">
        <v>30</v>
      </c>
      <c r="S60" s="66">
        <f>SUM(J60:R60)</f>
        <v>305</v>
      </c>
      <c r="T60" s="40">
        <f>AVERAGE(J60:R60)</f>
        <v>33.888888888888886</v>
      </c>
      <c r="U60" s="19"/>
      <c r="V60" s="40">
        <f>(T60/41.8)*100</f>
        <v>81.07389686337055</v>
      </c>
      <c r="W60" s="40">
        <f t="shared" si="1"/>
        <v>34.875215788876346</v>
      </c>
    </row>
    <row r="61" spans="1:23">
      <c r="A61" s="19">
        <v>2</v>
      </c>
      <c r="B61" s="38" t="s">
        <v>19</v>
      </c>
      <c r="C61" s="19">
        <v>60</v>
      </c>
      <c r="D61" s="19">
        <v>7</v>
      </c>
      <c r="E61" s="19">
        <v>8</v>
      </c>
      <c r="F61" s="19">
        <v>0</v>
      </c>
      <c r="G61" s="19">
        <v>4</v>
      </c>
      <c r="H61" s="19">
        <v>19</v>
      </c>
      <c r="I61" s="64">
        <f t="shared" si="0"/>
        <v>21.348314606741571</v>
      </c>
      <c r="J61" s="40">
        <v>22</v>
      </c>
      <c r="K61" s="40">
        <v>11</v>
      </c>
      <c r="L61" s="40">
        <v>27</v>
      </c>
      <c r="M61" s="40">
        <v>20</v>
      </c>
      <c r="N61" s="40">
        <v>25</v>
      </c>
      <c r="O61" s="40">
        <v>21</v>
      </c>
      <c r="P61" s="40">
        <v>19</v>
      </c>
      <c r="Q61" s="40">
        <v>27</v>
      </c>
      <c r="S61" s="40">
        <v>172</v>
      </c>
      <c r="T61" s="40">
        <v>21.5</v>
      </c>
      <c r="V61" s="40">
        <v>53.602592869608578</v>
      </c>
      <c r="W61" s="40">
        <f t="shared" si="1"/>
        <v>34.748962824143717</v>
      </c>
    </row>
    <row r="62" spans="1:23">
      <c r="A62" s="19" t="s">
        <v>46</v>
      </c>
      <c r="B62" s="38" t="s">
        <v>32</v>
      </c>
      <c r="C62" s="19">
        <v>61</v>
      </c>
      <c r="D62" s="19">
        <v>4</v>
      </c>
      <c r="E62" s="19">
        <v>12</v>
      </c>
      <c r="F62" s="19">
        <v>0</v>
      </c>
      <c r="G62" s="19">
        <v>5</v>
      </c>
      <c r="H62" s="19">
        <v>21</v>
      </c>
      <c r="I62" s="64">
        <f t="shared" si="0"/>
        <v>23.595505617977526</v>
      </c>
      <c r="J62" s="40">
        <v>10</v>
      </c>
      <c r="K62" s="40">
        <v>14</v>
      </c>
      <c r="L62" s="40">
        <v>10</v>
      </c>
      <c r="M62" s="40">
        <v>26</v>
      </c>
      <c r="N62" s="40">
        <v>15</v>
      </c>
      <c r="O62" s="40">
        <v>12</v>
      </c>
      <c r="P62" s="40">
        <v>18</v>
      </c>
      <c r="S62" s="40">
        <v>105</v>
      </c>
      <c r="T62" s="40">
        <v>15</v>
      </c>
      <c r="V62" s="40">
        <f>(T62/35.1)*100</f>
        <v>42.735042735042732</v>
      </c>
      <c r="W62" s="40">
        <f t="shared" si="1"/>
        <v>34.279266301738211</v>
      </c>
    </row>
    <row r="63" spans="1:23">
      <c r="A63" s="19" t="s">
        <v>46</v>
      </c>
      <c r="B63" s="38" t="s">
        <v>13</v>
      </c>
      <c r="C63" s="19">
        <v>62</v>
      </c>
      <c r="D63" s="19">
        <v>0</v>
      </c>
      <c r="E63" s="19">
        <v>0</v>
      </c>
      <c r="F63" s="19">
        <v>0</v>
      </c>
      <c r="G63" s="19">
        <v>15</v>
      </c>
      <c r="H63" s="19">
        <v>15</v>
      </c>
      <c r="I63" s="64">
        <f t="shared" si="0"/>
        <v>16.853932584269664</v>
      </c>
      <c r="J63" s="40">
        <v>20</v>
      </c>
      <c r="K63" s="40">
        <v>20</v>
      </c>
      <c r="L63" s="40">
        <v>25</v>
      </c>
      <c r="M63" s="40">
        <v>25</v>
      </c>
      <c r="N63" s="40">
        <v>32</v>
      </c>
      <c r="S63" s="40">
        <v>122</v>
      </c>
      <c r="T63" s="40">
        <v>24.4</v>
      </c>
      <c r="V63" s="40">
        <f>(T63/35.1)*100</f>
        <v>69.515669515669515</v>
      </c>
      <c r="W63" s="40">
        <f t="shared" si="1"/>
        <v>34.232849963187043</v>
      </c>
    </row>
    <row r="64" spans="1:23">
      <c r="A64" s="19" t="s">
        <v>45</v>
      </c>
      <c r="B64" s="65" t="s">
        <v>27</v>
      </c>
      <c r="C64" s="19">
        <v>63</v>
      </c>
      <c r="D64" s="2">
        <v>10</v>
      </c>
      <c r="E64" s="2">
        <v>2</v>
      </c>
      <c r="F64" s="19">
        <v>0</v>
      </c>
      <c r="G64" s="19">
        <v>0</v>
      </c>
      <c r="H64" s="19">
        <f>D64+E64+F64+G64</f>
        <v>12</v>
      </c>
      <c r="I64" s="64">
        <f t="shared" si="0"/>
        <v>13.48314606741573</v>
      </c>
      <c r="J64" s="66">
        <v>30</v>
      </c>
      <c r="K64" s="66">
        <v>29</v>
      </c>
      <c r="L64" s="66">
        <v>40</v>
      </c>
      <c r="M64" s="66">
        <v>30</v>
      </c>
      <c r="N64" s="66">
        <v>34</v>
      </c>
      <c r="O64" s="66">
        <v>32</v>
      </c>
      <c r="P64" s="66">
        <v>43</v>
      </c>
      <c r="Q64" s="66">
        <v>34</v>
      </c>
      <c r="R64" s="66"/>
      <c r="S64" s="66">
        <f>SUM(J64:R64)</f>
        <v>272</v>
      </c>
      <c r="T64" s="40">
        <f>AVERAGE(J64:R64)</f>
        <v>34</v>
      </c>
      <c r="U64" s="19"/>
      <c r="V64" s="40">
        <f>(T64/41.8)*100</f>
        <v>81.339712918660297</v>
      </c>
      <c r="W64" s="40">
        <f t="shared" si="1"/>
        <v>33.818074297080805</v>
      </c>
    </row>
    <row r="65" spans="1:23">
      <c r="A65" s="19" t="s">
        <v>45</v>
      </c>
      <c r="B65" s="65" t="s">
        <v>27</v>
      </c>
      <c r="C65" s="19">
        <v>64</v>
      </c>
      <c r="D65" s="2">
        <v>5</v>
      </c>
      <c r="E65" s="2">
        <v>2</v>
      </c>
      <c r="F65" s="19">
        <v>5</v>
      </c>
      <c r="G65" s="19">
        <v>0</v>
      </c>
      <c r="H65" s="19">
        <f>D65+E65+F65+G65</f>
        <v>12</v>
      </c>
      <c r="I65" s="64">
        <f t="shared" si="0"/>
        <v>13.48314606741573</v>
      </c>
      <c r="J65" s="66">
        <v>30</v>
      </c>
      <c r="K65" s="66">
        <v>29</v>
      </c>
      <c r="L65" s="66">
        <v>40</v>
      </c>
      <c r="M65" s="66">
        <v>30</v>
      </c>
      <c r="N65" s="66">
        <v>34</v>
      </c>
      <c r="O65" s="66">
        <v>32</v>
      </c>
      <c r="P65" s="66">
        <v>43</v>
      </c>
      <c r="Q65" s="66">
        <v>34</v>
      </c>
      <c r="R65" s="66"/>
      <c r="S65" s="66">
        <f>SUM(J65:R65)</f>
        <v>272</v>
      </c>
      <c r="T65" s="40">
        <f>AVERAGE(J65:R65)</f>
        <v>34</v>
      </c>
      <c r="U65" s="19"/>
      <c r="V65" s="40">
        <f>(T65/41.8)*100</f>
        <v>81.339712918660297</v>
      </c>
      <c r="W65" s="40">
        <f t="shared" si="1"/>
        <v>33.818074297080805</v>
      </c>
    </row>
    <row r="66" spans="1:23">
      <c r="A66" s="19" t="s">
        <v>45</v>
      </c>
      <c r="B66" s="65" t="s">
        <v>3</v>
      </c>
      <c r="C66" s="19">
        <v>65</v>
      </c>
      <c r="D66" s="2">
        <v>1</v>
      </c>
      <c r="E66" s="2">
        <v>0</v>
      </c>
      <c r="F66" s="19">
        <v>6</v>
      </c>
      <c r="G66" s="19">
        <v>2</v>
      </c>
      <c r="H66" s="19">
        <f>D66+E66+F66+G66</f>
        <v>9</v>
      </c>
      <c r="I66" s="64">
        <f t="shared" ref="I66:I129" si="3">(H66/89)*100</f>
        <v>10.112359550561797</v>
      </c>
      <c r="J66" s="66">
        <v>40</v>
      </c>
      <c r="K66" s="66">
        <v>41</v>
      </c>
      <c r="L66" s="66">
        <v>46</v>
      </c>
      <c r="M66" s="66">
        <v>36</v>
      </c>
      <c r="N66" s="66">
        <v>27</v>
      </c>
      <c r="O66" s="66">
        <v>38</v>
      </c>
      <c r="P66" s="66">
        <v>49</v>
      </c>
      <c r="Q66" s="66">
        <v>46</v>
      </c>
      <c r="R66" s="66">
        <v>31</v>
      </c>
      <c r="S66" s="66">
        <f>SUM(J66:R66)</f>
        <v>354</v>
      </c>
      <c r="T66" s="40">
        <f>AVERAGE(J66:R66)</f>
        <v>39.333333333333336</v>
      </c>
      <c r="U66" s="19"/>
      <c r="V66" s="40">
        <f>(T66/41.8)*100</f>
        <v>94.098883572567786</v>
      </c>
      <c r="W66" s="40">
        <f t="shared" ref="W66:W129" si="4">I66+V66/4</f>
        <v>33.637080443703745</v>
      </c>
    </row>
    <row r="67" spans="1:23">
      <c r="A67" s="19" t="s">
        <v>45</v>
      </c>
      <c r="B67" s="65" t="s">
        <v>38</v>
      </c>
      <c r="C67" s="19">
        <v>66</v>
      </c>
      <c r="D67" s="2">
        <v>0</v>
      </c>
      <c r="E67" s="2">
        <v>4</v>
      </c>
      <c r="F67" s="19">
        <v>7</v>
      </c>
      <c r="G67" s="19">
        <v>2</v>
      </c>
      <c r="H67" s="19">
        <f>D67+E67+F67+G67</f>
        <v>13</v>
      </c>
      <c r="I67" s="64">
        <f t="shared" si="3"/>
        <v>14.606741573033707</v>
      </c>
      <c r="J67" s="66">
        <v>26</v>
      </c>
      <c r="K67" s="66">
        <v>8</v>
      </c>
      <c r="L67" s="66">
        <v>32</v>
      </c>
      <c r="M67" s="66">
        <v>41</v>
      </c>
      <c r="N67" s="66">
        <v>37</v>
      </c>
      <c r="O67" s="66">
        <v>33</v>
      </c>
      <c r="P67" s="66">
        <v>44</v>
      </c>
      <c r="Q67" s="66">
        <v>28</v>
      </c>
      <c r="R67" s="66">
        <v>37</v>
      </c>
      <c r="S67" s="66">
        <f>SUM(J67:R67)</f>
        <v>286</v>
      </c>
      <c r="T67" s="40">
        <f>AVERAGE(J67:R67)</f>
        <v>31.777777777777779</v>
      </c>
      <c r="U67" s="19"/>
      <c r="V67" s="40">
        <f>(T67/41.8)*100</f>
        <v>76.023391812865498</v>
      </c>
      <c r="W67" s="40">
        <f t="shared" si="4"/>
        <v>33.612589526250083</v>
      </c>
    </row>
    <row r="68" spans="1:23">
      <c r="A68" s="19">
        <v>2</v>
      </c>
      <c r="B68" s="38" t="s">
        <v>7</v>
      </c>
      <c r="C68" s="19">
        <v>67</v>
      </c>
      <c r="D68" s="19">
        <v>0</v>
      </c>
      <c r="E68" s="19">
        <v>2</v>
      </c>
      <c r="F68" s="19">
        <v>7</v>
      </c>
      <c r="G68" s="19">
        <v>2</v>
      </c>
      <c r="H68" s="19">
        <v>11</v>
      </c>
      <c r="I68" s="64">
        <f t="shared" si="3"/>
        <v>12.359550561797752</v>
      </c>
      <c r="J68" s="40">
        <v>25</v>
      </c>
      <c r="K68" s="40">
        <v>32</v>
      </c>
      <c r="L68" s="40">
        <v>25</v>
      </c>
      <c r="M68" s="40">
        <v>45</v>
      </c>
      <c r="N68" s="40">
        <v>30</v>
      </c>
      <c r="O68" s="40">
        <v>31</v>
      </c>
      <c r="P68" s="40">
        <v>40</v>
      </c>
      <c r="Q68" s="40">
        <v>36</v>
      </c>
      <c r="R68" s="40">
        <v>35</v>
      </c>
      <c r="S68" s="40">
        <v>299</v>
      </c>
      <c r="T68" s="40">
        <v>33.222222222222221</v>
      </c>
      <c r="V68" s="40">
        <v>82.827779162857695</v>
      </c>
      <c r="W68" s="40">
        <f t="shared" si="4"/>
        <v>33.066495352512177</v>
      </c>
    </row>
    <row r="69" spans="1:23">
      <c r="A69" s="19" t="s">
        <v>46</v>
      </c>
      <c r="B69" s="38" t="s">
        <v>35</v>
      </c>
      <c r="C69" s="19">
        <v>68</v>
      </c>
      <c r="D69" s="19">
        <v>0</v>
      </c>
      <c r="E69" s="19">
        <v>8</v>
      </c>
      <c r="F69" s="19">
        <v>7</v>
      </c>
      <c r="G69" s="19">
        <v>0</v>
      </c>
      <c r="H69" s="19">
        <v>15</v>
      </c>
      <c r="I69" s="64">
        <f t="shared" si="3"/>
        <v>16.853932584269664</v>
      </c>
      <c r="J69" s="40">
        <v>14</v>
      </c>
      <c r="K69" s="40">
        <v>17</v>
      </c>
      <c r="L69" s="40">
        <v>17</v>
      </c>
      <c r="M69" s="40">
        <v>30</v>
      </c>
      <c r="N69" s="40">
        <v>28</v>
      </c>
      <c r="O69" s="40">
        <v>25</v>
      </c>
      <c r="P69" s="40">
        <v>27</v>
      </c>
      <c r="S69" s="40">
        <v>158</v>
      </c>
      <c r="T69" s="40">
        <v>22.571428571428573</v>
      </c>
      <c r="V69" s="40">
        <f>(T69/35.1)*100</f>
        <v>64.3060643060643</v>
      </c>
      <c r="W69" s="40">
        <f t="shared" si="4"/>
        <v>32.930448660785743</v>
      </c>
    </row>
    <row r="70" spans="1:23">
      <c r="A70" s="19">
        <v>2</v>
      </c>
      <c r="B70" s="38" t="s">
        <v>61</v>
      </c>
      <c r="C70" s="19">
        <v>69</v>
      </c>
      <c r="D70" s="19">
        <v>0</v>
      </c>
      <c r="E70" s="19">
        <v>2</v>
      </c>
      <c r="F70" s="19">
        <v>5</v>
      </c>
      <c r="G70" s="19">
        <v>3</v>
      </c>
      <c r="H70" s="19">
        <v>10</v>
      </c>
      <c r="I70" s="64">
        <f t="shared" si="3"/>
        <v>11.235955056179774</v>
      </c>
      <c r="J70" s="40">
        <v>29</v>
      </c>
      <c r="K70" s="40">
        <v>26</v>
      </c>
      <c r="L70" s="40">
        <v>25</v>
      </c>
      <c r="M70" s="40">
        <v>22</v>
      </c>
      <c r="N70" s="40">
        <v>45</v>
      </c>
      <c r="O70" s="40">
        <v>45</v>
      </c>
      <c r="P70" s="40">
        <v>47</v>
      </c>
      <c r="Q70" s="40">
        <v>38</v>
      </c>
      <c r="S70" s="40">
        <v>277</v>
      </c>
      <c r="T70" s="40">
        <v>34.625</v>
      </c>
      <c r="V70" s="40">
        <v>86.325105958613818</v>
      </c>
      <c r="W70" s="40">
        <f t="shared" si="4"/>
        <v>32.817231545833231</v>
      </c>
    </row>
    <row r="71" spans="1:23">
      <c r="A71" s="19">
        <v>2</v>
      </c>
      <c r="B71" s="38" t="s">
        <v>62</v>
      </c>
      <c r="C71" s="19">
        <v>70</v>
      </c>
      <c r="D71" s="19">
        <v>0</v>
      </c>
      <c r="E71" s="19">
        <v>1</v>
      </c>
      <c r="F71" s="19">
        <v>7</v>
      </c>
      <c r="G71" s="19">
        <v>2</v>
      </c>
      <c r="H71" s="19">
        <v>10</v>
      </c>
      <c r="I71" s="64">
        <f t="shared" si="3"/>
        <v>11.235955056179774</v>
      </c>
      <c r="J71" s="40">
        <v>20</v>
      </c>
      <c r="K71" s="40">
        <v>21</v>
      </c>
      <c r="L71" s="40">
        <v>35</v>
      </c>
      <c r="M71" s="40">
        <v>29</v>
      </c>
      <c r="N71" s="40">
        <v>38</v>
      </c>
      <c r="O71" s="40">
        <v>45</v>
      </c>
      <c r="P71" s="40">
        <v>44</v>
      </c>
      <c r="Q71" s="40">
        <v>40</v>
      </c>
      <c r="S71" s="40">
        <v>272</v>
      </c>
      <c r="T71" s="40">
        <v>34</v>
      </c>
      <c r="U71" s="40">
        <v>145.33333333333334</v>
      </c>
      <c r="V71" s="40">
        <v>84.766891049613562</v>
      </c>
      <c r="W71" s="40">
        <f t="shared" si="4"/>
        <v>32.427677818583163</v>
      </c>
    </row>
    <row r="72" spans="1:23">
      <c r="A72" s="19">
        <v>2</v>
      </c>
      <c r="B72" s="38" t="s">
        <v>34</v>
      </c>
      <c r="C72" s="19">
        <v>71</v>
      </c>
      <c r="D72" s="19">
        <v>4</v>
      </c>
      <c r="E72" s="19">
        <v>4</v>
      </c>
      <c r="F72" s="19">
        <v>5</v>
      </c>
      <c r="G72" s="19">
        <v>2</v>
      </c>
      <c r="H72" s="19">
        <v>15</v>
      </c>
      <c r="I72" s="64">
        <f t="shared" si="3"/>
        <v>16.853932584269664</v>
      </c>
      <c r="J72" s="40">
        <v>21</v>
      </c>
      <c r="K72" s="40">
        <v>20</v>
      </c>
      <c r="L72" s="40">
        <v>14</v>
      </c>
      <c r="M72" s="40">
        <v>27</v>
      </c>
      <c r="N72" s="40">
        <v>19</v>
      </c>
      <c r="O72" s="40">
        <v>32</v>
      </c>
      <c r="P72" s="40">
        <v>32</v>
      </c>
      <c r="Q72" s="40">
        <v>25</v>
      </c>
      <c r="R72" s="40">
        <v>28</v>
      </c>
      <c r="S72" s="40">
        <v>218</v>
      </c>
      <c r="T72" s="40">
        <v>24.222222222222221</v>
      </c>
      <c r="V72" s="40">
        <v>60.389484473254107</v>
      </c>
      <c r="W72" s="40">
        <f t="shared" si="4"/>
        <v>31.951303702583189</v>
      </c>
    </row>
    <row r="73" spans="1:23">
      <c r="A73" s="19" t="s">
        <v>45</v>
      </c>
      <c r="B73" s="65" t="s">
        <v>18</v>
      </c>
      <c r="C73" s="19">
        <v>72</v>
      </c>
      <c r="D73" s="2">
        <v>2</v>
      </c>
      <c r="E73" s="2">
        <v>0</v>
      </c>
      <c r="F73" s="67">
        <v>5</v>
      </c>
      <c r="G73" s="67">
        <v>10</v>
      </c>
      <c r="H73" s="19">
        <f>D73+E73+F73+G73</f>
        <v>17</v>
      </c>
      <c r="I73" s="64">
        <f t="shared" si="3"/>
        <v>19.101123595505616</v>
      </c>
      <c r="J73" s="66">
        <v>22</v>
      </c>
      <c r="K73" s="66">
        <v>16</v>
      </c>
      <c r="L73" s="66">
        <v>28</v>
      </c>
      <c r="M73" s="66">
        <v>20</v>
      </c>
      <c r="N73" s="66">
        <v>25</v>
      </c>
      <c r="O73" s="66">
        <v>18</v>
      </c>
      <c r="P73" s="66">
        <v>23</v>
      </c>
      <c r="Q73" s="66">
        <v>17</v>
      </c>
      <c r="R73" s="66">
        <v>21</v>
      </c>
      <c r="S73" s="66">
        <f>SUM(J73:R73)</f>
        <v>190</v>
      </c>
      <c r="T73" s="40">
        <f>AVERAGE(J73:R73)</f>
        <v>21.111111111111111</v>
      </c>
      <c r="U73" s="66">
        <f>AVERAGE(H73:H75)+T73*4</f>
        <v>96.777777777777771</v>
      </c>
      <c r="V73" s="40">
        <f>(T73/41.8)*100</f>
        <v>50.505050505050505</v>
      </c>
      <c r="W73" s="40">
        <f t="shared" si="4"/>
        <v>31.727386221768242</v>
      </c>
    </row>
    <row r="74" spans="1:23">
      <c r="A74" s="19">
        <v>2</v>
      </c>
      <c r="B74" s="38" t="s">
        <v>24</v>
      </c>
      <c r="C74" s="19">
        <v>73</v>
      </c>
      <c r="D74" s="19">
        <v>2</v>
      </c>
      <c r="E74" s="19">
        <v>1</v>
      </c>
      <c r="F74" s="19">
        <v>5</v>
      </c>
      <c r="G74" s="19">
        <v>3</v>
      </c>
      <c r="H74" s="19">
        <v>11</v>
      </c>
      <c r="I74" s="64">
        <f t="shared" si="3"/>
        <v>12.359550561797752</v>
      </c>
      <c r="J74" s="40">
        <v>25</v>
      </c>
      <c r="K74" s="40">
        <v>25</v>
      </c>
      <c r="L74" s="40">
        <v>27</v>
      </c>
      <c r="M74" s="40">
        <v>29</v>
      </c>
      <c r="N74" s="40">
        <v>24</v>
      </c>
      <c r="O74" s="40">
        <v>43</v>
      </c>
      <c r="P74" s="40">
        <v>42</v>
      </c>
      <c r="Q74" s="40">
        <v>30</v>
      </c>
      <c r="R74" s="40">
        <v>30</v>
      </c>
      <c r="S74" s="40">
        <v>275</v>
      </c>
      <c r="T74" s="40">
        <v>30.555555555555557</v>
      </c>
      <c r="U74" s="40">
        <v>46.566791510611736</v>
      </c>
      <c r="V74" s="40">
        <v>76.179395551123307</v>
      </c>
      <c r="W74" s="40">
        <f t="shared" si="4"/>
        <v>31.404399449578577</v>
      </c>
    </row>
    <row r="75" spans="1:23">
      <c r="A75" s="19">
        <v>2</v>
      </c>
      <c r="B75" s="38" t="s">
        <v>62</v>
      </c>
      <c r="C75" s="19">
        <v>74</v>
      </c>
      <c r="D75" s="19">
        <v>0</v>
      </c>
      <c r="E75" s="19">
        <v>2</v>
      </c>
      <c r="F75" s="19">
        <v>5</v>
      </c>
      <c r="G75" s="19">
        <v>2</v>
      </c>
      <c r="H75" s="19">
        <v>9</v>
      </c>
      <c r="I75" s="64">
        <f t="shared" si="3"/>
        <v>10.112359550561797</v>
      </c>
      <c r="J75" s="40">
        <v>20</v>
      </c>
      <c r="K75" s="40">
        <v>21</v>
      </c>
      <c r="L75" s="40">
        <v>35</v>
      </c>
      <c r="M75" s="40">
        <v>29</v>
      </c>
      <c r="N75" s="40">
        <v>38</v>
      </c>
      <c r="O75" s="40">
        <v>45</v>
      </c>
      <c r="P75" s="40">
        <v>44</v>
      </c>
      <c r="Q75" s="40">
        <v>40</v>
      </c>
      <c r="S75" s="40">
        <v>272</v>
      </c>
      <c r="T75" s="40">
        <v>34</v>
      </c>
      <c r="V75" s="40">
        <v>84.766891049613562</v>
      </c>
      <c r="W75" s="40">
        <f t="shared" si="4"/>
        <v>31.304082312965186</v>
      </c>
    </row>
    <row r="76" spans="1:23">
      <c r="A76" s="19">
        <v>2</v>
      </c>
      <c r="B76" s="38" t="s">
        <v>62</v>
      </c>
      <c r="C76" s="19">
        <v>75</v>
      </c>
      <c r="D76" s="19">
        <v>0</v>
      </c>
      <c r="E76" s="19">
        <v>2</v>
      </c>
      <c r="F76" s="19">
        <v>5</v>
      </c>
      <c r="G76" s="19">
        <v>2</v>
      </c>
      <c r="H76" s="19">
        <v>9</v>
      </c>
      <c r="I76" s="64">
        <f t="shared" si="3"/>
        <v>10.112359550561797</v>
      </c>
      <c r="J76" s="40">
        <v>20</v>
      </c>
      <c r="K76" s="40">
        <v>21</v>
      </c>
      <c r="L76" s="40">
        <v>35</v>
      </c>
      <c r="M76" s="40">
        <v>29</v>
      </c>
      <c r="N76" s="40">
        <v>38</v>
      </c>
      <c r="O76" s="40">
        <v>45</v>
      </c>
      <c r="P76" s="40">
        <v>44</v>
      </c>
      <c r="Q76" s="40">
        <v>40</v>
      </c>
      <c r="S76" s="40">
        <v>272</v>
      </c>
      <c r="T76" s="40">
        <v>34</v>
      </c>
      <c r="V76" s="40">
        <v>84.766891049613562</v>
      </c>
      <c r="W76" s="40">
        <f t="shared" si="4"/>
        <v>31.304082312965186</v>
      </c>
    </row>
    <row r="77" spans="1:23">
      <c r="A77" s="19" t="s">
        <v>45</v>
      </c>
      <c r="B77" s="65" t="s">
        <v>28</v>
      </c>
      <c r="C77" s="19">
        <v>76</v>
      </c>
      <c r="D77" s="2">
        <v>1</v>
      </c>
      <c r="E77" s="2">
        <v>1</v>
      </c>
      <c r="F77" s="67">
        <v>5</v>
      </c>
      <c r="G77" s="67">
        <v>2</v>
      </c>
      <c r="H77" s="19">
        <f>D77+E77+F77+G77</f>
        <v>9</v>
      </c>
      <c r="I77" s="64">
        <f t="shared" si="3"/>
        <v>10.112359550561797</v>
      </c>
      <c r="J77" s="66">
        <v>30</v>
      </c>
      <c r="K77" s="66">
        <v>22</v>
      </c>
      <c r="L77" s="66">
        <v>38</v>
      </c>
      <c r="M77" s="66">
        <v>33</v>
      </c>
      <c r="N77" s="66">
        <v>38</v>
      </c>
      <c r="O77" s="66">
        <v>43</v>
      </c>
      <c r="P77" s="66">
        <v>43</v>
      </c>
      <c r="Q77" s="66"/>
      <c r="R77" s="66"/>
      <c r="S77" s="66">
        <f>SUM(J77:R77)</f>
        <v>247</v>
      </c>
      <c r="T77" s="40">
        <f>AVERAGE(J77:R77)</f>
        <v>35.285714285714285</v>
      </c>
      <c r="U77" s="66">
        <f>AVERAGE(H77:H78)+T77*4</f>
        <v>150.64285714285714</v>
      </c>
      <c r="V77" s="40">
        <f>(T77/41.8)*100</f>
        <v>84.415584415584419</v>
      </c>
      <c r="W77" s="40">
        <f t="shared" si="4"/>
        <v>31.216255654457903</v>
      </c>
    </row>
    <row r="78" spans="1:23">
      <c r="A78" s="19">
        <v>2</v>
      </c>
      <c r="B78" s="38" t="s">
        <v>39</v>
      </c>
      <c r="C78" s="19">
        <v>77</v>
      </c>
      <c r="D78" s="19">
        <v>0</v>
      </c>
      <c r="E78" s="19">
        <v>3</v>
      </c>
      <c r="F78" s="19">
        <v>7</v>
      </c>
      <c r="G78" s="19">
        <v>0</v>
      </c>
      <c r="H78" s="19">
        <v>10</v>
      </c>
      <c r="I78" s="64">
        <f t="shared" si="3"/>
        <v>11.235955056179774</v>
      </c>
      <c r="J78" s="40">
        <v>22</v>
      </c>
      <c r="K78" s="40">
        <v>20</v>
      </c>
      <c r="L78" s="40">
        <v>21</v>
      </c>
      <c r="M78" s="40">
        <v>36</v>
      </c>
      <c r="N78" s="40">
        <v>41</v>
      </c>
      <c r="O78" s="40">
        <v>44</v>
      </c>
      <c r="P78" s="40">
        <v>37</v>
      </c>
      <c r="Q78" s="40">
        <v>37</v>
      </c>
      <c r="R78" s="40">
        <v>22</v>
      </c>
      <c r="S78" s="40">
        <v>280</v>
      </c>
      <c r="T78" s="40">
        <v>31.111111111111111</v>
      </c>
      <c r="U78" s="40">
        <v>128.94444444444446</v>
      </c>
      <c r="V78" s="40">
        <v>77.564475470234626</v>
      </c>
      <c r="W78" s="40">
        <f t="shared" si="4"/>
        <v>30.627073923738429</v>
      </c>
    </row>
    <row r="79" spans="1:23">
      <c r="A79" s="19">
        <v>2</v>
      </c>
      <c r="B79" s="38" t="s">
        <v>30</v>
      </c>
      <c r="C79" s="19">
        <v>78</v>
      </c>
      <c r="D79" s="19">
        <v>3</v>
      </c>
      <c r="E79" s="19">
        <v>1</v>
      </c>
      <c r="F79" s="19">
        <v>5</v>
      </c>
      <c r="G79" s="19">
        <v>1</v>
      </c>
      <c r="H79" s="19">
        <v>10</v>
      </c>
      <c r="I79" s="64">
        <f t="shared" si="3"/>
        <v>11.235955056179774</v>
      </c>
      <c r="J79" s="40">
        <v>32</v>
      </c>
      <c r="K79" s="40">
        <v>17</v>
      </c>
      <c r="L79" s="40">
        <v>27</v>
      </c>
      <c r="M79" s="40">
        <v>30</v>
      </c>
      <c r="N79" s="40">
        <v>38</v>
      </c>
      <c r="O79" s="40">
        <v>29</v>
      </c>
      <c r="P79" s="40">
        <v>18</v>
      </c>
      <c r="Q79" s="40">
        <v>40</v>
      </c>
      <c r="S79" s="40">
        <v>231</v>
      </c>
      <c r="T79" s="40">
        <v>28.875</v>
      </c>
      <c r="V79" s="40">
        <v>71.989528795811523</v>
      </c>
      <c r="W79" s="40">
        <f t="shared" si="4"/>
        <v>29.233337255132653</v>
      </c>
    </row>
    <row r="80" spans="1:23">
      <c r="A80" s="19">
        <v>2</v>
      </c>
      <c r="B80" s="38" t="s">
        <v>19</v>
      </c>
      <c r="C80" s="19">
        <v>79</v>
      </c>
      <c r="D80" s="19">
        <v>5</v>
      </c>
      <c r="E80" s="19">
        <v>2</v>
      </c>
      <c r="F80" s="19">
        <v>5</v>
      </c>
      <c r="G80" s="19">
        <v>2</v>
      </c>
      <c r="H80" s="19">
        <v>14</v>
      </c>
      <c r="I80" s="64">
        <f t="shared" si="3"/>
        <v>15.730337078651685</v>
      </c>
      <c r="J80" s="40">
        <v>22</v>
      </c>
      <c r="K80" s="40">
        <v>11</v>
      </c>
      <c r="L80" s="40">
        <v>27</v>
      </c>
      <c r="M80" s="40">
        <v>20</v>
      </c>
      <c r="N80" s="40">
        <v>25</v>
      </c>
      <c r="O80" s="40">
        <v>21</v>
      </c>
      <c r="P80" s="40">
        <v>19</v>
      </c>
      <c r="Q80" s="40">
        <v>27</v>
      </c>
      <c r="S80" s="40">
        <v>172</v>
      </c>
      <c r="T80" s="40">
        <v>21.5</v>
      </c>
      <c r="V80" s="40">
        <v>53.602592869608578</v>
      </c>
      <c r="W80" s="40">
        <f t="shared" si="4"/>
        <v>29.130985296053829</v>
      </c>
    </row>
    <row r="81" spans="1:23">
      <c r="A81" s="19" t="s">
        <v>45</v>
      </c>
      <c r="B81" s="65" t="s">
        <v>38</v>
      </c>
      <c r="C81" s="19">
        <v>80</v>
      </c>
      <c r="D81" s="2">
        <v>0</v>
      </c>
      <c r="E81" s="2">
        <v>0</v>
      </c>
      <c r="F81" s="67">
        <v>6</v>
      </c>
      <c r="G81" s="67">
        <v>3</v>
      </c>
      <c r="H81" s="19">
        <f>D81+E81+F81+G81</f>
        <v>9</v>
      </c>
      <c r="I81" s="64">
        <f t="shared" si="3"/>
        <v>10.112359550561797</v>
      </c>
      <c r="J81" s="66">
        <v>26</v>
      </c>
      <c r="K81" s="66">
        <v>8</v>
      </c>
      <c r="L81" s="66">
        <v>32</v>
      </c>
      <c r="M81" s="66">
        <v>41</v>
      </c>
      <c r="N81" s="66">
        <v>37</v>
      </c>
      <c r="O81" s="66">
        <v>33</v>
      </c>
      <c r="P81" s="66">
        <v>44</v>
      </c>
      <c r="Q81" s="66">
        <v>28</v>
      </c>
      <c r="R81" s="66">
        <v>37</v>
      </c>
      <c r="S81" s="66">
        <f>SUM(J81:R81)</f>
        <v>286</v>
      </c>
      <c r="T81" s="40">
        <f>AVERAGE(J81:R81)</f>
        <v>31.777777777777779</v>
      </c>
      <c r="U81" s="19"/>
      <c r="V81" s="40">
        <f>(T81/41.8)*100</f>
        <v>76.023391812865498</v>
      </c>
      <c r="W81" s="40">
        <f t="shared" si="4"/>
        <v>29.118207503778173</v>
      </c>
    </row>
    <row r="82" spans="1:23">
      <c r="A82" s="19" t="s">
        <v>45</v>
      </c>
      <c r="B82" s="65" t="s">
        <v>28</v>
      </c>
      <c r="C82" s="19">
        <v>81</v>
      </c>
      <c r="D82" s="2">
        <v>5</v>
      </c>
      <c r="E82" s="2">
        <v>0</v>
      </c>
      <c r="F82" s="67">
        <v>1</v>
      </c>
      <c r="G82" s="67">
        <v>1</v>
      </c>
      <c r="H82" s="19">
        <f>D82+E82+F82+G82</f>
        <v>7</v>
      </c>
      <c r="I82" s="64">
        <f t="shared" si="3"/>
        <v>7.8651685393258424</v>
      </c>
      <c r="J82" s="66">
        <v>30</v>
      </c>
      <c r="K82" s="66">
        <v>22</v>
      </c>
      <c r="L82" s="66">
        <v>38</v>
      </c>
      <c r="M82" s="66">
        <v>33</v>
      </c>
      <c r="N82" s="66">
        <v>38</v>
      </c>
      <c r="O82" s="66">
        <v>43</v>
      </c>
      <c r="P82" s="66">
        <v>43</v>
      </c>
      <c r="Q82" s="66"/>
      <c r="R82" s="66"/>
      <c r="S82" s="66">
        <f>SUM(J82:R82)</f>
        <v>247</v>
      </c>
      <c r="T82" s="40">
        <f>AVERAGE(J82:R82)</f>
        <v>35.285714285714285</v>
      </c>
      <c r="U82" s="19"/>
      <c r="V82" s="40">
        <f>(T82/41.8)*100</f>
        <v>84.415584415584419</v>
      </c>
      <c r="W82" s="40">
        <f t="shared" si="4"/>
        <v>28.969064643221948</v>
      </c>
    </row>
    <row r="83" spans="1:23">
      <c r="A83" s="19" t="s">
        <v>46</v>
      </c>
      <c r="B83" s="38" t="s">
        <v>37</v>
      </c>
      <c r="C83" s="19">
        <v>82</v>
      </c>
      <c r="D83" s="19">
        <v>3</v>
      </c>
      <c r="E83" s="19">
        <v>1</v>
      </c>
      <c r="F83" s="19">
        <v>5</v>
      </c>
      <c r="G83" s="19">
        <v>5</v>
      </c>
      <c r="H83" s="19">
        <v>14</v>
      </c>
      <c r="I83" s="64">
        <f t="shared" si="3"/>
        <v>15.730337078651685</v>
      </c>
      <c r="J83" s="40">
        <v>17</v>
      </c>
      <c r="K83" s="40">
        <v>5</v>
      </c>
      <c r="L83" s="40">
        <v>18</v>
      </c>
      <c r="M83" s="40">
        <v>20</v>
      </c>
      <c r="N83" s="40">
        <v>13</v>
      </c>
      <c r="O83" s="40">
        <v>35</v>
      </c>
      <c r="S83" s="40">
        <v>108</v>
      </c>
      <c r="T83" s="40">
        <v>18</v>
      </c>
      <c r="V83" s="40">
        <f>(T83/35.1)*100</f>
        <v>51.282051282051277</v>
      </c>
      <c r="W83" s="40">
        <f t="shared" si="4"/>
        <v>28.550849899164504</v>
      </c>
    </row>
    <row r="84" spans="1:23">
      <c r="A84" s="19" t="s">
        <v>45</v>
      </c>
      <c r="B84" s="65" t="s">
        <v>20</v>
      </c>
      <c r="C84" s="19">
        <v>83</v>
      </c>
      <c r="D84" s="2">
        <v>3</v>
      </c>
      <c r="E84" s="2">
        <v>0</v>
      </c>
      <c r="F84" s="19">
        <v>5</v>
      </c>
      <c r="G84" s="19">
        <v>0</v>
      </c>
      <c r="H84" s="19">
        <f>D84+E84+F84+G84</f>
        <v>8</v>
      </c>
      <c r="I84" s="64">
        <f t="shared" si="3"/>
        <v>8.9887640449438209</v>
      </c>
      <c r="J84" s="66">
        <v>30</v>
      </c>
      <c r="K84" s="66">
        <v>28</v>
      </c>
      <c r="L84" s="66">
        <v>34</v>
      </c>
      <c r="M84" s="66">
        <v>33</v>
      </c>
      <c r="N84" s="66">
        <v>38</v>
      </c>
      <c r="O84" s="66">
        <v>39</v>
      </c>
      <c r="P84" s="66">
        <v>31</v>
      </c>
      <c r="Q84" s="66">
        <v>23</v>
      </c>
      <c r="R84" s="66"/>
      <c r="S84" s="66">
        <f>SUM(J84:R84)</f>
        <v>256</v>
      </c>
      <c r="T84" s="40">
        <f>AVERAGE(J84:R84)</f>
        <v>32</v>
      </c>
      <c r="U84" s="19"/>
      <c r="V84" s="40">
        <f>(T84/41.8)*100</f>
        <v>76.555023923444978</v>
      </c>
      <c r="W84" s="40">
        <f t="shared" si="4"/>
        <v>28.127520025805065</v>
      </c>
    </row>
    <row r="85" spans="1:23">
      <c r="A85" s="19">
        <v>2</v>
      </c>
      <c r="B85" s="38" t="s">
        <v>30</v>
      </c>
      <c r="C85" s="19">
        <v>84</v>
      </c>
      <c r="D85" s="19">
        <v>0</v>
      </c>
      <c r="E85" s="19">
        <v>0</v>
      </c>
      <c r="F85" s="19">
        <v>7</v>
      </c>
      <c r="G85" s="19">
        <v>2</v>
      </c>
      <c r="H85" s="19">
        <v>9</v>
      </c>
      <c r="I85" s="64">
        <f t="shared" si="3"/>
        <v>10.112359550561797</v>
      </c>
      <c r="J85" s="40">
        <v>32</v>
      </c>
      <c r="K85" s="40">
        <v>17</v>
      </c>
      <c r="L85" s="40">
        <v>27</v>
      </c>
      <c r="M85" s="40">
        <v>30</v>
      </c>
      <c r="N85" s="40">
        <v>38</v>
      </c>
      <c r="O85" s="40">
        <v>29</v>
      </c>
      <c r="P85" s="40">
        <v>18</v>
      </c>
      <c r="Q85" s="40">
        <v>40</v>
      </c>
      <c r="S85" s="40">
        <v>231</v>
      </c>
      <c r="T85" s="40">
        <v>28.875</v>
      </c>
      <c r="V85" s="40">
        <v>71.989528795811523</v>
      </c>
      <c r="W85" s="40">
        <f t="shared" si="4"/>
        <v>28.109741749514676</v>
      </c>
    </row>
    <row r="86" spans="1:23">
      <c r="A86" s="19" t="s">
        <v>45</v>
      </c>
      <c r="B86" s="65" t="s">
        <v>3</v>
      </c>
      <c r="C86" s="19">
        <v>85</v>
      </c>
      <c r="D86" s="2">
        <v>1</v>
      </c>
      <c r="E86" s="2">
        <v>0</v>
      </c>
      <c r="F86" s="67">
        <v>2</v>
      </c>
      <c r="G86" s="67">
        <v>1</v>
      </c>
      <c r="H86" s="19">
        <f>D86+E86+F86+G86</f>
        <v>4</v>
      </c>
      <c r="I86" s="64">
        <f t="shared" si="3"/>
        <v>4.4943820224719104</v>
      </c>
      <c r="J86" s="66">
        <v>40</v>
      </c>
      <c r="K86" s="66">
        <v>41</v>
      </c>
      <c r="L86" s="66">
        <v>46</v>
      </c>
      <c r="M86" s="66">
        <v>36</v>
      </c>
      <c r="N86" s="66">
        <v>27</v>
      </c>
      <c r="O86" s="66">
        <v>38</v>
      </c>
      <c r="P86" s="66">
        <v>49</v>
      </c>
      <c r="Q86" s="66">
        <v>46</v>
      </c>
      <c r="R86" s="66">
        <v>31</v>
      </c>
      <c r="S86" s="66">
        <f>SUM(J86:R86)</f>
        <v>354</v>
      </c>
      <c r="T86" s="40">
        <f>AVERAGE(J86:R86)</f>
        <v>39.333333333333336</v>
      </c>
      <c r="U86" s="19"/>
      <c r="V86" s="40">
        <f>(T86/41.8)*100</f>
        <v>94.098883572567786</v>
      </c>
      <c r="W86" s="40">
        <f t="shared" si="4"/>
        <v>28.019102915613857</v>
      </c>
    </row>
    <row r="87" spans="1:23">
      <c r="A87" s="19" t="s">
        <v>45</v>
      </c>
      <c r="B87" s="65" t="s">
        <v>38</v>
      </c>
      <c r="C87" s="19">
        <v>86</v>
      </c>
      <c r="D87" s="2">
        <v>1</v>
      </c>
      <c r="E87" s="2">
        <v>0</v>
      </c>
      <c r="F87" s="19">
        <v>5</v>
      </c>
      <c r="G87" s="19">
        <v>2</v>
      </c>
      <c r="H87" s="19">
        <f>D87+E87+F87+G87</f>
        <v>8</v>
      </c>
      <c r="I87" s="64">
        <f t="shared" si="3"/>
        <v>8.9887640449438209</v>
      </c>
      <c r="J87" s="66">
        <v>26</v>
      </c>
      <c r="K87" s="66">
        <v>8</v>
      </c>
      <c r="L87" s="66">
        <v>32</v>
      </c>
      <c r="M87" s="66">
        <v>41</v>
      </c>
      <c r="N87" s="66">
        <v>37</v>
      </c>
      <c r="O87" s="66">
        <v>33</v>
      </c>
      <c r="P87" s="66">
        <v>44</v>
      </c>
      <c r="Q87" s="66">
        <v>28</v>
      </c>
      <c r="R87" s="66">
        <v>37</v>
      </c>
      <c r="S87" s="66">
        <f>SUM(J87:R87)</f>
        <v>286</v>
      </c>
      <c r="T87" s="40">
        <f>AVERAGE(J87:R87)</f>
        <v>31.777777777777779</v>
      </c>
      <c r="U87" s="19"/>
      <c r="V87" s="40">
        <f>(T87/41.8)*100</f>
        <v>76.023391812865498</v>
      </c>
      <c r="W87" s="40">
        <f t="shared" si="4"/>
        <v>27.994611998160195</v>
      </c>
    </row>
    <row r="88" spans="1:23">
      <c r="A88" s="19">
        <v>2</v>
      </c>
      <c r="B88" s="38" t="s">
        <v>6</v>
      </c>
      <c r="C88" s="19">
        <v>87</v>
      </c>
      <c r="D88" s="19">
        <v>2</v>
      </c>
      <c r="E88" s="19">
        <v>5</v>
      </c>
      <c r="F88" s="19">
        <v>5</v>
      </c>
      <c r="G88" s="19">
        <v>0</v>
      </c>
      <c r="H88" s="19">
        <v>12</v>
      </c>
      <c r="I88" s="64">
        <f t="shared" si="3"/>
        <v>13.48314606741573</v>
      </c>
      <c r="J88" s="40">
        <v>19</v>
      </c>
      <c r="K88" s="40">
        <v>19</v>
      </c>
      <c r="L88" s="40">
        <v>12</v>
      </c>
      <c r="M88" s="40">
        <v>23</v>
      </c>
      <c r="N88" s="40">
        <v>16</v>
      </c>
      <c r="O88" s="40">
        <v>42</v>
      </c>
      <c r="P88" s="40">
        <v>26</v>
      </c>
      <c r="Q88" s="40">
        <v>14</v>
      </c>
      <c r="R88" s="40">
        <v>37</v>
      </c>
      <c r="S88" s="40">
        <v>208</v>
      </c>
      <c r="T88" s="40">
        <v>23.111111111111111</v>
      </c>
      <c r="V88" s="40">
        <v>57.619324635031447</v>
      </c>
      <c r="W88" s="40">
        <f t="shared" si="4"/>
        <v>27.887977226173589</v>
      </c>
    </row>
    <row r="89" spans="1:23">
      <c r="A89" s="19">
        <v>2</v>
      </c>
      <c r="B89" s="38" t="s">
        <v>7</v>
      </c>
      <c r="C89" s="19">
        <v>88</v>
      </c>
      <c r="D89" s="19">
        <v>1</v>
      </c>
      <c r="E89" s="19">
        <v>3</v>
      </c>
      <c r="F89" s="19">
        <v>2</v>
      </c>
      <c r="G89" s="19">
        <v>0</v>
      </c>
      <c r="H89" s="19">
        <v>6</v>
      </c>
      <c r="I89" s="64">
        <f t="shared" si="3"/>
        <v>6.7415730337078648</v>
      </c>
      <c r="J89" s="40">
        <v>25</v>
      </c>
      <c r="K89" s="40">
        <v>32</v>
      </c>
      <c r="L89" s="40">
        <v>25</v>
      </c>
      <c r="M89" s="40">
        <v>45</v>
      </c>
      <c r="N89" s="40">
        <v>30</v>
      </c>
      <c r="O89" s="40">
        <v>31</v>
      </c>
      <c r="P89" s="40">
        <v>40</v>
      </c>
      <c r="Q89" s="40">
        <v>36</v>
      </c>
      <c r="R89" s="40">
        <v>35</v>
      </c>
      <c r="S89" s="40">
        <v>299</v>
      </c>
      <c r="T89" s="40">
        <v>33.222222222222221</v>
      </c>
      <c r="V89" s="40">
        <v>82.827779162857695</v>
      </c>
      <c r="W89" s="40">
        <f t="shared" si="4"/>
        <v>27.448517824422289</v>
      </c>
    </row>
    <row r="90" spans="1:23">
      <c r="A90" s="19" t="s">
        <v>45</v>
      </c>
      <c r="B90" s="65" t="s">
        <v>18</v>
      </c>
      <c r="C90" s="19">
        <v>89</v>
      </c>
      <c r="D90" s="2">
        <v>2</v>
      </c>
      <c r="E90" s="2">
        <v>1</v>
      </c>
      <c r="F90" s="67">
        <v>0</v>
      </c>
      <c r="G90" s="67">
        <v>10</v>
      </c>
      <c r="H90" s="19">
        <f>D90+E90+F90+G90</f>
        <v>13</v>
      </c>
      <c r="I90" s="64">
        <f t="shared" si="3"/>
        <v>14.606741573033707</v>
      </c>
      <c r="J90" s="66">
        <v>22</v>
      </c>
      <c r="K90" s="66">
        <v>16</v>
      </c>
      <c r="L90" s="66">
        <v>28</v>
      </c>
      <c r="M90" s="66">
        <v>20</v>
      </c>
      <c r="N90" s="66">
        <v>25</v>
      </c>
      <c r="O90" s="66">
        <v>18</v>
      </c>
      <c r="P90" s="66">
        <v>23</v>
      </c>
      <c r="Q90" s="66">
        <v>17</v>
      </c>
      <c r="R90" s="66">
        <v>21</v>
      </c>
      <c r="S90" s="66">
        <f>SUM(J90:R90)</f>
        <v>190</v>
      </c>
      <c r="T90" s="40">
        <f>AVERAGE(J90:R90)</f>
        <v>21.111111111111111</v>
      </c>
      <c r="U90" s="19"/>
      <c r="V90" s="40">
        <f>(T90/41.8)*100</f>
        <v>50.505050505050505</v>
      </c>
      <c r="W90" s="40">
        <f t="shared" si="4"/>
        <v>27.233004199296332</v>
      </c>
    </row>
    <row r="91" spans="1:23">
      <c r="A91" s="19" t="s">
        <v>45</v>
      </c>
      <c r="B91" s="65" t="s">
        <v>15</v>
      </c>
      <c r="C91" s="19">
        <v>90</v>
      </c>
      <c r="D91" s="2">
        <v>3</v>
      </c>
      <c r="E91" s="2">
        <v>0</v>
      </c>
      <c r="F91" s="67">
        <v>0</v>
      </c>
      <c r="G91" s="67">
        <v>3</v>
      </c>
      <c r="H91" s="19">
        <f>D91+E91+F91+G91</f>
        <v>6</v>
      </c>
      <c r="I91" s="64">
        <f t="shared" si="3"/>
        <v>6.7415730337078648</v>
      </c>
      <c r="J91" s="66">
        <v>30</v>
      </c>
      <c r="K91" s="66">
        <v>38</v>
      </c>
      <c r="L91" s="66">
        <v>32</v>
      </c>
      <c r="M91" s="66">
        <v>21</v>
      </c>
      <c r="N91" s="66">
        <v>48</v>
      </c>
      <c r="O91" s="66">
        <v>25</v>
      </c>
      <c r="P91" s="66">
        <v>38</v>
      </c>
      <c r="Q91" s="66">
        <v>43</v>
      </c>
      <c r="R91" s="66">
        <v>30</v>
      </c>
      <c r="S91" s="66">
        <f>SUM(J91:R91)</f>
        <v>305</v>
      </c>
      <c r="T91" s="40">
        <f>AVERAGE(J91:R91)</f>
        <v>33.888888888888886</v>
      </c>
      <c r="U91" s="19"/>
      <c r="V91" s="40">
        <f>(T91/41.8)*100</f>
        <v>81.07389686337055</v>
      </c>
      <c r="W91" s="40">
        <f t="shared" si="4"/>
        <v>27.010047249550503</v>
      </c>
    </row>
    <row r="92" spans="1:23">
      <c r="A92" s="19">
        <v>2</v>
      </c>
      <c r="B92" s="38" t="s">
        <v>24</v>
      </c>
      <c r="C92" s="19">
        <v>91</v>
      </c>
      <c r="D92" s="19">
        <v>0</v>
      </c>
      <c r="E92" s="19">
        <v>0</v>
      </c>
      <c r="F92" s="19">
        <v>5</v>
      </c>
      <c r="G92" s="19">
        <v>2</v>
      </c>
      <c r="H92" s="19">
        <v>7</v>
      </c>
      <c r="I92" s="64">
        <f t="shared" si="3"/>
        <v>7.8651685393258424</v>
      </c>
      <c r="J92" s="40">
        <v>25</v>
      </c>
      <c r="K92" s="40">
        <v>25</v>
      </c>
      <c r="L92" s="40">
        <v>27</v>
      </c>
      <c r="M92" s="40">
        <v>29</v>
      </c>
      <c r="N92" s="40">
        <v>24</v>
      </c>
      <c r="O92" s="40">
        <v>43</v>
      </c>
      <c r="P92" s="40">
        <v>42</v>
      </c>
      <c r="Q92" s="40">
        <v>30</v>
      </c>
      <c r="R92" s="40">
        <v>30</v>
      </c>
      <c r="S92" s="40">
        <v>275</v>
      </c>
      <c r="T92" s="40">
        <v>30.555555555555557</v>
      </c>
      <c r="U92" s="40">
        <v>46.566791510611736</v>
      </c>
      <c r="V92" s="40">
        <v>76.179395551123307</v>
      </c>
      <c r="W92" s="40">
        <f t="shared" si="4"/>
        <v>26.91001742710667</v>
      </c>
    </row>
    <row r="93" spans="1:23">
      <c r="A93" s="19">
        <v>2</v>
      </c>
      <c r="B93" s="38" t="s">
        <v>4</v>
      </c>
      <c r="C93" s="19">
        <v>92</v>
      </c>
      <c r="D93" s="19">
        <v>1</v>
      </c>
      <c r="E93" s="19">
        <v>2</v>
      </c>
      <c r="F93" s="19">
        <v>7</v>
      </c>
      <c r="G93" s="19">
        <v>0</v>
      </c>
      <c r="H93" s="19">
        <v>10</v>
      </c>
      <c r="I93" s="64">
        <f t="shared" si="3"/>
        <v>11.235955056179774</v>
      </c>
      <c r="J93" s="40">
        <v>20</v>
      </c>
      <c r="K93" s="40">
        <v>25</v>
      </c>
      <c r="L93" s="40">
        <v>9</v>
      </c>
      <c r="M93" s="40">
        <v>15</v>
      </c>
      <c r="N93" s="40">
        <v>25</v>
      </c>
      <c r="O93" s="40">
        <v>20</v>
      </c>
      <c r="P93" s="40">
        <v>21</v>
      </c>
      <c r="Q93" s="40">
        <v>35</v>
      </c>
      <c r="R93" s="40">
        <v>40</v>
      </c>
      <c r="S93" s="40">
        <v>210</v>
      </c>
      <c r="T93" s="40">
        <v>23.333333333333332</v>
      </c>
      <c r="U93" s="40">
        <v>99.666666666666657</v>
      </c>
      <c r="V93" s="40">
        <v>58.173356602675973</v>
      </c>
      <c r="W93" s="40">
        <f t="shared" si="4"/>
        <v>25.779294206848768</v>
      </c>
    </row>
    <row r="94" spans="1:23">
      <c r="A94" s="19">
        <v>2</v>
      </c>
      <c r="B94" s="38" t="s">
        <v>5</v>
      </c>
      <c r="C94" s="19">
        <v>93</v>
      </c>
      <c r="D94" s="19">
        <v>0</v>
      </c>
      <c r="E94" s="19">
        <v>3</v>
      </c>
      <c r="F94" s="19">
        <v>3</v>
      </c>
      <c r="G94" s="19">
        <v>0</v>
      </c>
      <c r="H94" s="19">
        <v>6</v>
      </c>
      <c r="I94" s="64">
        <f t="shared" si="3"/>
        <v>6.7415730337078648</v>
      </c>
      <c r="J94" s="40">
        <v>24</v>
      </c>
      <c r="K94" s="40">
        <v>21</v>
      </c>
      <c r="L94" s="40">
        <v>33</v>
      </c>
      <c r="M94" s="40">
        <v>26</v>
      </c>
      <c r="N94" s="40">
        <v>38</v>
      </c>
      <c r="O94" s="40">
        <v>28</v>
      </c>
      <c r="P94" s="40">
        <v>37</v>
      </c>
      <c r="Q94" s="40">
        <v>35</v>
      </c>
      <c r="S94" s="40">
        <v>242</v>
      </c>
      <c r="T94" s="40">
        <v>30.25</v>
      </c>
      <c r="U94" s="40">
        <v>126</v>
      </c>
      <c r="V94" s="40">
        <v>75.417601595612069</v>
      </c>
      <c r="W94" s="40">
        <f t="shared" si="4"/>
        <v>25.595973432610883</v>
      </c>
    </row>
    <row r="95" spans="1:23">
      <c r="A95" s="19">
        <v>2</v>
      </c>
      <c r="B95" s="38" t="s">
        <v>5</v>
      </c>
      <c r="C95" s="19">
        <v>94</v>
      </c>
      <c r="D95" s="19">
        <v>0</v>
      </c>
      <c r="E95" s="19">
        <v>1</v>
      </c>
      <c r="F95" s="19">
        <v>5</v>
      </c>
      <c r="G95" s="19">
        <v>0</v>
      </c>
      <c r="H95" s="19">
        <v>6</v>
      </c>
      <c r="I95" s="64">
        <f t="shared" si="3"/>
        <v>6.7415730337078648</v>
      </c>
      <c r="J95" s="40">
        <v>24</v>
      </c>
      <c r="K95" s="40">
        <v>21</v>
      </c>
      <c r="L95" s="40">
        <v>33</v>
      </c>
      <c r="M95" s="40">
        <v>26</v>
      </c>
      <c r="N95" s="40">
        <v>38</v>
      </c>
      <c r="O95" s="40">
        <v>28</v>
      </c>
      <c r="P95" s="40">
        <v>37</v>
      </c>
      <c r="Q95" s="40">
        <v>35</v>
      </c>
      <c r="S95" s="40">
        <v>242</v>
      </c>
      <c r="T95" s="40">
        <v>30.25</v>
      </c>
      <c r="U95" s="40">
        <v>35.867977528089888</v>
      </c>
      <c r="V95" s="40">
        <v>75.417601595612069</v>
      </c>
      <c r="W95" s="40">
        <f t="shared" si="4"/>
        <v>25.595973432610883</v>
      </c>
    </row>
    <row r="96" spans="1:23">
      <c r="A96" s="19" t="s">
        <v>46</v>
      </c>
      <c r="B96" s="38" t="s">
        <v>32</v>
      </c>
      <c r="C96" s="19">
        <v>95</v>
      </c>
      <c r="D96" s="19">
        <v>4</v>
      </c>
      <c r="E96" s="19">
        <v>2</v>
      </c>
      <c r="F96" s="19">
        <v>7</v>
      </c>
      <c r="G96" s="19">
        <v>0</v>
      </c>
      <c r="H96" s="19">
        <v>13</v>
      </c>
      <c r="I96" s="64">
        <f t="shared" si="3"/>
        <v>14.606741573033707</v>
      </c>
      <c r="J96" s="40">
        <v>10</v>
      </c>
      <c r="K96" s="40">
        <v>14</v>
      </c>
      <c r="L96" s="40">
        <v>10</v>
      </c>
      <c r="M96" s="40">
        <v>26</v>
      </c>
      <c r="N96" s="40">
        <v>15</v>
      </c>
      <c r="O96" s="40">
        <v>12</v>
      </c>
      <c r="P96" s="40">
        <v>18</v>
      </c>
      <c r="S96" s="40">
        <v>105</v>
      </c>
      <c r="T96" s="40">
        <v>15</v>
      </c>
      <c r="V96" s="40">
        <f>(T96/35.1)*100</f>
        <v>42.735042735042732</v>
      </c>
      <c r="W96" s="40">
        <f t="shared" si="4"/>
        <v>25.29050225679439</v>
      </c>
    </row>
    <row r="97" spans="1:23">
      <c r="A97" s="19" t="s">
        <v>45</v>
      </c>
      <c r="B97" s="65" t="s">
        <v>21</v>
      </c>
      <c r="C97" s="19">
        <v>96</v>
      </c>
      <c r="D97" s="2">
        <v>1</v>
      </c>
      <c r="E97" s="2">
        <v>2</v>
      </c>
      <c r="F97" s="67">
        <v>1</v>
      </c>
      <c r="G97" s="67">
        <v>5</v>
      </c>
      <c r="H97" s="19">
        <f>D97+E97+F97+G97</f>
        <v>9</v>
      </c>
      <c r="I97" s="64">
        <f t="shared" si="3"/>
        <v>10.112359550561797</v>
      </c>
      <c r="J97" s="66">
        <v>32</v>
      </c>
      <c r="K97" s="66">
        <v>27</v>
      </c>
      <c r="L97" s="66">
        <v>24</v>
      </c>
      <c r="M97" s="66">
        <v>27</v>
      </c>
      <c r="N97" s="66">
        <v>17</v>
      </c>
      <c r="O97" s="66">
        <v>24</v>
      </c>
      <c r="P97" s="66">
        <v>19</v>
      </c>
      <c r="Q97" s="66">
        <v>39</v>
      </c>
      <c r="R97" s="66">
        <v>19</v>
      </c>
      <c r="S97" s="66">
        <f>SUM(J97:R97)</f>
        <v>228</v>
      </c>
      <c r="T97" s="40">
        <f>AVERAGE(J97:R97)</f>
        <v>25.333333333333332</v>
      </c>
      <c r="U97" s="19"/>
      <c r="V97" s="40">
        <f>(T97/41.8)*100</f>
        <v>60.606060606060609</v>
      </c>
      <c r="W97" s="40">
        <f t="shared" si="4"/>
        <v>25.263874702076947</v>
      </c>
    </row>
    <row r="98" spans="1:23">
      <c r="A98" s="19" t="s">
        <v>46</v>
      </c>
      <c r="B98" s="38" t="s">
        <v>37</v>
      </c>
      <c r="C98" s="19">
        <v>97</v>
      </c>
      <c r="D98" s="19">
        <v>0</v>
      </c>
      <c r="E98" s="19">
        <v>1</v>
      </c>
      <c r="F98" s="19">
        <v>5</v>
      </c>
      <c r="G98" s="19">
        <v>5</v>
      </c>
      <c r="H98" s="19">
        <v>11</v>
      </c>
      <c r="I98" s="64">
        <f t="shared" si="3"/>
        <v>12.359550561797752</v>
      </c>
      <c r="J98" s="40">
        <v>17</v>
      </c>
      <c r="K98" s="40">
        <v>5</v>
      </c>
      <c r="L98" s="40">
        <v>18</v>
      </c>
      <c r="M98" s="40">
        <v>20</v>
      </c>
      <c r="N98" s="40">
        <v>13</v>
      </c>
      <c r="O98" s="40">
        <v>35</v>
      </c>
      <c r="S98" s="40">
        <v>108</v>
      </c>
      <c r="T98" s="40">
        <v>18</v>
      </c>
      <c r="V98" s="40">
        <f>(T98/35.1)*100</f>
        <v>51.282051282051277</v>
      </c>
      <c r="W98" s="40">
        <f t="shared" si="4"/>
        <v>25.180063382310571</v>
      </c>
    </row>
    <row r="99" spans="1:23">
      <c r="A99" s="19" t="s">
        <v>46</v>
      </c>
      <c r="B99" s="38" t="s">
        <v>37</v>
      </c>
      <c r="C99" s="19">
        <v>98</v>
      </c>
      <c r="D99" s="19">
        <v>0</v>
      </c>
      <c r="E99" s="19">
        <v>1</v>
      </c>
      <c r="F99" s="19">
        <v>5</v>
      </c>
      <c r="G99" s="19">
        <v>5</v>
      </c>
      <c r="H99" s="19">
        <v>11</v>
      </c>
      <c r="I99" s="64">
        <f t="shared" si="3"/>
        <v>12.359550561797752</v>
      </c>
      <c r="J99" s="40">
        <v>17</v>
      </c>
      <c r="K99" s="40">
        <v>5</v>
      </c>
      <c r="L99" s="40">
        <v>18</v>
      </c>
      <c r="M99" s="40">
        <v>20</v>
      </c>
      <c r="N99" s="40">
        <v>13</v>
      </c>
      <c r="O99" s="40">
        <v>35</v>
      </c>
      <c r="S99" s="40">
        <v>108</v>
      </c>
      <c r="T99" s="40">
        <v>18</v>
      </c>
      <c r="V99" s="40">
        <f>(T99/35.1)*100</f>
        <v>51.282051282051277</v>
      </c>
      <c r="W99" s="40">
        <f t="shared" si="4"/>
        <v>25.180063382310571</v>
      </c>
    </row>
    <row r="100" spans="1:23">
      <c r="A100" s="19">
        <v>2</v>
      </c>
      <c r="B100" s="38" t="s">
        <v>30</v>
      </c>
      <c r="C100" s="19">
        <v>99</v>
      </c>
      <c r="D100" s="19">
        <v>0</v>
      </c>
      <c r="E100" s="19">
        <v>6</v>
      </c>
      <c r="F100" s="19">
        <v>0</v>
      </c>
      <c r="G100" s="19">
        <v>0</v>
      </c>
      <c r="H100" s="19">
        <v>6</v>
      </c>
      <c r="I100" s="64">
        <f t="shared" si="3"/>
        <v>6.7415730337078648</v>
      </c>
      <c r="J100" s="40">
        <v>32</v>
      </c>
      <c r="K100" s="40">
        <v>17</v>
      </c>
      <c r="L100" s="40">
        <v>27</v>
      </c>
      <c r="M100" s="40">
        <v>30</v>
      </c>
      <c r="N100" s="40">
        <v>38</v>
      </c>
      <c r="O100" s="40">
        <v>29</v>
      </c>
      <c r="P100" s="40">
        <v>18</v>
      </c>
      <c r="Q100" s="40">
        <v>40</v>
      </c>
      <c r="S100" s="40">
        <v>231</v>
      </c>
      <c r="T100" s="40">
        <v>28.875</v>
      </c>
      <c r="V100" s="40">
        <v>71.989528795811523</v>
      </c>
      <c r="W100" s="40">
        <f t="shared" si="4"/>
        <v>24.738955232660746</v>
      </c>
    </row>
    <row r="101" spans="1:23">
      <c r="A101" s="19">
        <v>2</v>
      </c>
      <c r="B101" s="38" t="s">
        <v>25</v>
      </c>
      <c r="C101" s="19">
        <v>100</v>
      </c>
      <c r="D101" s="19">
        <v>2</v>
      </c>
      <c r="E101" s="19">
        <v>1</v>
      </c>
      <c r="F101" s="19">
        <v>7</v>
      </c>
      <c r="G101" s="19">
        <v>0</v>
      </c>
      <c r="H101" s="19">
        <v>10</v>
      </c>
      <c r="I101" s="64">
        <f t="shared" si="3"/>
        <v>11.235955056179774</v>
      </c>
      <c r="J101" s="40">
        <v>18</v>
      </c>
      <c r="K101" s="40">
        <v>24</v>
      </c>
      <c r="L101" s="40">
        <v>16</v>
      </c>
      <c r="M101" s="40">
        <v>15</v>
      </c>
      <c r="N101" s="40">
        <v>29</v>
      </c>
      <c r="O101" s="40">
        <v>18</v>
      </c>
      <c r="P101" s="40">
        <v>19</v>
      </c>
      <c r="Q101" s="40">
        <v>34</v>
      </c>
      <c r="R101" s="40">
        <v>19</v>
      </c>
      <c r="S101" s="40">
        <v>192</v>
      </c>
      <c r="T101" s="40">
        <v>21.333333333333332</v>
      </c>
      <c r="U101" s="40">
        <v>94</v>
      </c>
      <c r="V101" s="40">
        <v>53.187068893875178</v>
      </c>
      <c r="W101" s="40">
        <f t="shared" si="4"/>
        <v>24.532722279648567</v>
      </c>
    </row>
    <row r="102" spans="1:23">
      <c r="A102" s="19">
        <v>2</v>
      </c>
      <c r="B102" s="38" t="s">
        <v>5</v>
      </c>
      <c r="C102" s="19">
        <v>101</v>
      </c>
      <c r="D102" s="19">
        <v>2</v>
      </c>
      <c r="E102" s="19">
        <v>2</v>
      </c>
      <c r="F102" s="19">
        <v>1</v>
      </c>
      <c r="G102" s="19">
        <v>0</v>
      </c>
      <c r="H102" s="19">
        <v>5</v>
      </c>
      <c r="I102" s="64">
        <f t="shared" si="3"/>
        <v>5.6179775280898872</v>
      </c>
      <c r="J102" s="40">
        <v>24</v>
      </c>
      <c r="K102" s="40">
        <v>21</v>
      </c>
      <c r="L102" s="40">
        <v>33</v>
      </c>
      <c r="M102" s="40">
        <v>26</v>
      </c>
      <c r="N102" s="40">
        <v>38</v>
      </c>
      <c r="O102" s="40">
        <v>28</v>
      </c>
      <c r="P102" s="40">
        <v>37</v>
      </c>
      <c r="Q102" s="40">
        <v>35</v>
      </c>
      <c r="S102" s="40">
        <v>242</v>
      </c>
      <c r="T102" s="40">
        <v>30.25</v>
      </c>
      <c r="U102" s="40">
        <v>35.867977528089888</v>
      </c>
      <c r="V102" s="40">
        <v>75.417601595612069</v>
      </c>
      <c r="W102" s="40">
        <f t="shared" si="4"/>
        <v>24.472377926992905</v>
      </c>
    </row>
    <row r="103" spans="1:23">
      <c r="A103" s="19">
        <v>2</v>
      </c>
      <c r="B103" s="38" t="s">
        <v>25</v>
      </c>
      <c r="C103" s="19">
        <v>102</v>
      </c>
      <c r="D103" s="19">
        <v>1</v>
      </c>
      <c r="E103" s="19">
        <v>6</v>
      </c>
      <c r="F103" s="19">
        <v>0</v>
      </c>
      <c r="G103" s="19">
        <v>2</v>
      </c>
      <c r="H103" s="19">
        <v>9</v>
      </c>
      <c r="I103" s="64">
        <f t="shared" si="3"/>
        <v>10.112359550561797</v>
      </c>
      <c r="J103" s="40">
        <v>18</v>
      </c>
      <c r="K103" s="40">
        <v>24</v>
      </c>
      <c r="L103" s="40">
        <v>16</v>
      </c>
      <c r="M103" s="40">
        <v>15</v>
      </c>
      <c r="N103" s="40">
        <v>29</v>
      </c>
      <c r="O103" s="40">
        <v>18</v>
      </c>
      <c r="P103" s="40">
        <v>19</v>
      </c>
      <c r="Q103" s="40">
        <v>34</v>
      </c>
      <c r="R103" s="40">
        <v>19</v>
      </c>
      <c r="S103" s="40">
        <v>192</v>
      </c>
      <c r="T103" s="40">
        <v>21.333333333333332</v>
      </c>
      <c r="V103" s="40">
        <v>53.187068893875178</v>
      </c>
      <c r="W103" s="40">
        <f t="shared" si="4"/>
        <v>23.40912677403059</v>
      </c>
    </row>
    <row r="104" spans="1:23">
      <c r="A104" s="19">
        <v>2</v>
      </c>
      <c r="B104" s="38" t="s">
        <v>6</v>
      </c>
      <c r="C104" s="19">
        <v>103</v>
      </c>
      <c r="D104" s="19">
        <v>0</v>
      </c>
      <c r="E104" s="19">
        <v>1</v>
      </c>
      <c r="F104" s="19">
        <v>5</v>
      </c>
      <c r="G104" s="19">
        <v>2</v>
      </c>
      <c r="H104" s="19">
        <v>8</v>
      </c>
      <c r="I104" s="64">
        <f t="shared" si="3"/>
        <v>8.9887640449438209</v>
      </c>
      <c r="J104" s="40">
        <v>19</v>
      </c>
      <c r="K104" s="40">
        <v>19</v>
      </c>
      <c r="L104" s="40">
        <v>12</v>
      </c>
      <c r="M104" s="40">
        <v>23</v>
      </c>
      <c r="N104" s="40">
        <v>16</v>
      </c>
      <c r="O104" s="40">
        <v>42</v>
      </c>
      <c r="P104" s="40">
        <v>26</v>
      </c>
      <c r="Q104" s="40">
        <v>14</v>
      </c>
      <c r="R104" s="40">
        <v>37</v>
      </c>
      <c r="S104" s="40">
        <v>208</v>
      </c>
      <c r="T104" s="40">
        <v>23.111111111111111</v>
      </c>
      <c r="V104" s="40">
        <v>57.619324635031447</v>
      </c>
      <c r="W104" s="40">
        <f t="shared" si="4"/>
        <v>23.393595203701683</v>
      </c>
    </row>
    <row r="105" spans="1:23">
      <c r="A105" s="19">
        <v>2</v>
      </c>
      <c r="B105" s="38" t="s">
        <v>6</v>
      </c>
      <c r="C105" s="19">
        <v>104</v>
      </c>
      <c r="D105" s="19">
        <v>3</v>
      </c>
      <c r="E105" s="19">
        <v>1</v>
      </c>
      <c r="F105" s="19">
        <v>2</v>
      </c>
      <c r="G105" s="19">
        <v>2</v>
      </c>
      <c r="H105" s="19">
        <v>8</v>
      </c>
      <c r="I105" s="64">
        <f t="shared" si="3"/>
        <v>8.9887640449438209</v>
      </c>
      <c r="J105" s="40">
        <v>19</v>
      </c>
      <c r="K105" s="40">
        <v>19</v>
      </c>
      <c r="L105" s="40">
        <v>12</v>
      </c>
      <c r="M105" s="40">
        <v>23</v>
      </c>
      <c r="N105" s="40">
        <v>16</v>
      </c>
      <c r="O105" s="40">
        <v>42</v>
      </c>
      <c r="P105" s="40">
        <v>26</v>
      </c>
      <c r="Q105" s="40">
        <v>14</v>
      </c>
      <c r="R105" s="40">
        <v>37</v>
      </c>
      <c r="S105" s="40">
        <v>208</v>
      </c>
      <c r="T105" s="40">
        <v>23.111111111111111</v>
      </c>
      <c r="V105" s="40">
        <v>57.619324635031447</v>
      </c>
      <c r="W105" s="40">
        <f t="shared" si="4"/>
        <v>23.393595203701683</v>
      </c>
    </row>
    <row r="106" spans="1:23">
      <c r="A106" s="19">
        <v>2</v>
      </c>
      <c r="B106" s="38" t="s">
        <v>39</v>
      </c>
      <c r="C106" s="19">
        <v>105</v>
      </c>
      <c r="D106" s="19">
        <v>0</v>
      </c>
      <c r="E106" s="19">
        <v>0</v>
      </c>
      <c r="F106" s="19">
        <v>3</v>
      </c>
      <c r="G106" s="19">
        <v>0</v>
      </c>
      <c r="H106" s="19">
        <v>3</v>
      </c>
      <c r="I106" s="64">
        <f t="shared" si="3"/>
        <v>3.3707865168539324</v>
      </c>
      <c r="J106" s="40">
        <v>22</v>
      </c>
      <c r="K106" s="40">
        <v>20</v>
      </c>
      <c r="L106" s="40">
        <v>21</v>
      </c>
      <c r="M106" s="40">
        <v>36</v>
      </c>
      <c r="N106" s="40">
        <v>41</v>
      </c>
      <c r="O106" s="40">
        <v>44</v>
      </c>
      <c r="P106" s="40">
        <v>37</v>
      </c>
      <c r="Q106" s="40">
        <v>37</v>
      </c>
      <c r="R106" s="40">
        <v>22</v>
      </c>
      <c r="S106" s="40">
        <v>280</v>
      </c>
      <c r="T106" s="40">
        <v>31.111111111111111</v>
      </c>
      <c r="U106" s="40">
        <v>36.16729088639201</v>
      </c>
      <c r="V106" s="40">
        <v>77.564475470234626</v>
      </c>
      <c r="W106" s="40">
        <f t="shared" si="4"/>
        <v>22.761905384412589</v>
      </c>
    </row>
    <row r="107" spans="1:23">
      <c r="A107" s="19">
        <v>2</v>
      </c>
      <c r="B107" s="38" t="s">
        <v>39</v>
      </c>
      <c r="C107" s="19">
        <v>106</v>
      </c>
      <c r="D107" s="19">
        <v>0</v>
      </c>
      <c r="E107" s="19">
        <v>0</v>
      </c>
      <c r="F107" s="19">
        <v>0</v>
      </c>
      <c r="G107" s="19">
        <v>3</v>
      </c>
      <c r="H107" s="19">
        <v>3</v>
      </c>
      <c r="I107" s="64">
        <f t="shared" si="3"/>
        <v>3.3707865168539324</v>
      </c>
      <c r="J107" s="40">
        <v>22</v>
      </c>
      <c r="K107" s="40">
        <v>20</v>
      </c>
      <c r="L107" s="40">
        <v>21</v>
      </c>
      <c r="M107" s="40">
        <v>36</v>
      </c>
      <c r="N107" s="40">
        <v>41</v>
      </c>
      <c r="O107" s="40">
        <v>44</v>
      </c>
      <c r="P107" s="40">
        <v>37</v>
      </c>
      <c r="Q107" s="40">
        <v>37</v>
      </c>
      <c r="R107" s="40">
        <v>22</v>
      </c>
      <c r="S107" s="40">
        <v>280</v>
      </c>
      <c r="T107" s="40">
        <v>31.111111111111111</v>
      </c>
      <c r="U107" s="40">
        <v>36.16729088639201</v>
      </c>
      <c r="V107" s="40">
        <v>77.564475470234626</v>
      </c>
      <c r="W107" s="40">
        <f t="shared" si="4"/>
        <v>22.761905384412589</v>
      </c>
    </row>
    <row r="108" spans="1:23">
      <c r="A108" s="19">
        <v>2</v>
      </c>
      <c r="B108" s="38" t="s">
        <v>4</v>
      </c>
      <c r="C108" s="19">
        <v>107</v>
      </c>
      <c r="D108" s="19">
        <v>1</v>
      </c>
      <c r="E108" s="19">
        <v>1</v>
      </c>
      <c r="F108" s="19">
        <v>5</v>
      </c>
      <c r="G108" s="19">
        <v>0</v>
      </c>
      <c r="H108" s="19">
        <v>7</v>
      </c>
      <c r="I108" s="64">
        <f t="shared" si="3"/>
        <v>7.8651685393258424</v>
      </c>
      <c r="J108" s="40">
        <v>20</v>
      </c>
      <c r="K108" s="40">
        <v>25</v>
      </c>
      <c r="L108" s="40">
        <v>9</v>
      </c>
      <c r="M108" s="40">
        <v>15</v>
      </c>
      <c r="N108" s="40">
        <v>25</v>
      </c>
      <c r="O108" s="40">
        <v>20</v>
      </c>
      <c r="P108" s="40">
        <v>21</v>
      </c>
      <c r="Q108" s="40">
        <v>35</v>
      </c>
      <c r="R108" s="40">
        <v>40</v>
      </c>
      <c r="S108" s="40">
        <v>210</v>
      </c>
      <c r="T108" s="40">
        <v>23.333333333333332</v>
      </c>
      <c r="V108" s="40">
        <v>58.173356602675973</v>
      </c>
      <c r="W108" s="40">
        <f t="shared" si="4"/>
        <v>22.408507689994835</v>
      </c>
    </row>
    <row r="109" spans="1:23">
      <c r="A109" s="19">
        <v>2</v>
      </c>
      <c r="B109" s="38" t="s">
        <v>5</v>
      </c>
      <c r="C109" s="19">
        <v>108</v>
      </c>
      <c r="D109" s="19">
        <v>0</v>
      </c>
      <c r="E109" s="19">
        <v>0</v>
      </c>
      <c r="F109" s="19">
        <v>3</v>
      </c>
      <c r="G109" s="19">
        <v>0</v>
      </c>
      <c r="H109" s="19">
        <v>3</v>
      </c>
      <c r="I109" s="64">
        <f t="shared" si="3"/>
        <v>3.3707865168539324</v>
      </c>
      <c r="J109" s="40">
        <v>24</v>
      </c>
      <c r="K109" s="40">
        <v>21</v>
      </c>
      <c r="L109" s="40">
        <v>33</v>
      </c>
      <c r="M109" s="40">
        <v>26</v>
      </c>
      <c r="N109" s="40">
        <v>38</v>
      </c>
      <c r="O109" s="40">
        <v>28</v>
      </c>
      <c r="P109" s="40">
        <v>37</v>
      </c>
      <c r="Q109" s="40">
        <v>35</v>
      </c>
      <c r="S109" s="40">
        <v>242</v>
      </c>
      <c r="T109" s="40">
        <v>30.25</v>
      </c>
      <c r="U109" s="40">
        <v>35.867977528089888</v>
      </c>
      <c r="V109" s="40">
        <v>75.417601595612069</v>
      </c>
      <c r="W109" s="40">
        <f t="shared" si="4"/>
        <v>22.22518691575695</v>
      </c>
    </row>
    <row r="110" spans="1:23">
      <c r="A110" s="19" t="s">
        <v>46</v>
      </c>
      <c r="B110" s="38" t="s">
        <v>35</v>
      </c>
      <c r="C110" s="19">
        <v>109</v>
      </c>
      <c r="D110" s="19">
        <v>0</v>
      </c>
      <c r="E110" s="19">
        <v>1</v>
      </c>
      <c r="F110" s="19">
        <v>4</v>
      </c>
      <c r="G110" s="19">
        <v>0</v>
      </c>
      <c r="H110" s="19">
        <v>5</v>
      </c>
      <c r="I110" s="64">
        <f t="shared" si="3"/>
        <v>5.6179775280898872</v>
      </c>
      <c r="J110" s="40">
        <v>14</v>
      </c>
      <c r="K110" s="40">
        <v>17</v>
      </c>
      <c r="L110" s="40">
        <v>17</v>
      </c>
      <c r="M110" s="40">
        <v>30</v>
      </c>
      <c r="N110" s="40">
        <v>28</v>
      </c>
      <c r="O110" s="40">
        <v>25</v>
      </c>
      <c r="P110" s="40">
        <v>27</v>
      </c>
      <c r="S110" s="40">
        <v>158</v>
      </c>
      <c r="T110" s="40">
        <v>22.571428571428573</v>
      </c>
      <c r="V110" s="40">
        <f>(T110/35.1)*100</f>
        <v>64.3060643060643</v>
      </c>
      <c r="W110" s="40">
        <f t="shared" si="4"/>
        <v>21.694493604605963</v>
      </c>
    </row>
    <row r="111" spans="1:23">
      <c r="A111" s="19">
        <v>2</v>
      </c>
      <c r="B111" s="38" t="s">
        <v>39</v>
      </c>
      <c r="C111" s="19">
        <v>110</v>
      </c>
      <c r="D111" s="19">
        <v>0</v>
      </c>
      <c r="E111" s="19">
        <v>2</v>
      </c>
      <c r="F111" s="19">
        <v>0</v>
      </c>
      <c r="G111" s="19">
        <v>0</v>
      </c>
      <c r="H111" s="19">
        <v>2</v>
      </c>
      <c r="I111" s="64">
        <f t="shared" si="3"/>
        <v>2.2471910112359552</v>
      </c>
      <c r="J111" s="40">
        <v>22</v>
      </c>
      <c r="K111" s="40">
        <v>20</v>
      </c>
      <c r="L111" s="40">
        <v>21</v>
      </c>
      <c r="M111" s="40">
        <v>36</v>
      </c>
      <c r="N111" s="40">
        <v>41</v>
      </c>
      <c r="O111" s="40">
        <v>44</v>
      </c>
      <c r="P111" s="40">
        <v>37</v>
      </c>
      <c r="Q111" s="40">
        <v>37</v>
      </c>
      <c r="R111" s="40">
        <v>22</v>
      </c>
      <c r="S111" s="40">
        <v>280</v>
      </c>
      <c r="T111" s="40">
        <v>31.111111111111111</v>
      </c>
      <c r="U111" s="40">
        <v>36.16729088639201</v>
      </c>
      <c r="V111" s="40">
        <v>77.564475470234626</v>
      </c>
      <c r="W111" s="40">
        <f t="shared" si="4"/>
        <v>21.638309878794612</v>
      </c>
    </row>
    <row r="112" spans="1:23">
      <c r="A112" s="19">
        <v>2</v>
      </c>
      <c r="B112" s="38" t="s">
        <v>17</v>
      </c>
      <c r="C112" s="19">
        <v>111</v>
      </c>
      <c r="D112" s="19">
        <v>0</v>
      </c>
      <c r="E112" s="19">
        <v>0</v>
      </c>
      <c r="F112" s="19">
        <v>8</v>
      </c>
      <c r="G112" s="19">
        <v>0</v>
      </c>
      <c r="H112" s="19">
        <v>8</v>
      </c>
      <c r="I112" s="64">
        <f t="shared" si="3"/>
        <v>8.9887640449438209</v>
      </c>
      <c r="J112" s="40">
        <v>15</v>
      </c>
      <c r="K112" s="40">
        <v>15</v>
      </c>
      <c r="L112" s="40">
        <v>21</v>
      </c>
      <c r="M112" s="40">
        <v>14</v>
      </c>
      <c r="N112" s="40">
        <v>28</v>
      </c>
      <c r="O112" s="40">
        <v>22</v>
      </c>
      <c r="P112" s="40">
        <v>20</v>
      </c>
      <c r="Q112" s="40">
        <v>23</v>
      </c>
      <c r="S112" s="40">
        <v>158</v>
      </c>
      <c r="T112" s="40">
        <v>19.75</v>
      </c>
      <c r="U112" s="40">
        <v>86.333333333333329</v>
      </c>
      <c r="V112" s="40">
        <v>49.23959112440788</v>
      </c>
      <c r="W112" s="40">
        <f t="shared" si="4"/>
        <v>21.298661826045791</v>
      </c>
    </row>
    <row r="113" spans="1:23">
      <c r="A113" s="19">
        <v>2</v>
      </c>
      <c r="B113" s="38" t="s">
        <v>17</v>
      </c>
      <c r="C113" s="19">
        <v>112</v>
      </c>
      <c r="D113" s="19">
        <v>0</v>
      </c>
      <c r="E113" s="19">
        <v>3</v>
      </c>
      <c r="F113" s="19">
        <v>5</v>
      </c>
      <c r="G113" s="19">
        <v>0</v>
      </c>
      <c r="H113" s="19">
        <v>8</v>
      </c>
      <c r="I113" s="64">
        <f t="shared" si="3"/>
        <v>8.9887640449438209</v>
      </c>
      <c r="J113" s="40">
        <v>15</v>
      </c>
      <c r="K113" s="40">
        <v>15</v>
      </c>
      <c r="L113" s="40">
        <v>21</v>
      </c>
      <c r="M113" s="40">
        <v>14</v>
      </c>
      <c r="N113" s="40">
        <v>28</v>
      </c>
      <c r="O113" s="40">
        <v>22</v>
      </c>
      <c r="P113" s="40">
        <v>20</v>
      </c>
      <c r="Q113" s="40">
        <v>23</v>
      </c>
      <c r="S113" s="40">
        <v>158</v>
      </c>
      <c r="T113" s="40">
        <v>19.75</v>
      </c>
      <c r="V113" s="40">
        <v>49.23959112440788</v>
      </c>
      <c r="W113" s="40">
        <f t="shared" si="4"/>
        <v>21.298661826045791</v>
      </c>
    </row>
    <row r="114" spans="1:23">
      <c r="A114" s="19">
        <v>2</v>
      </c>
      <c r="B114" s="38" t="s">
        <v>25</v>
      </c>
      <c r="C114" s="19">
        <v>113</v>
      </c>
      <c r="D114" s="19">
        <v>0</v>
      </c>
      <c r="E114" s="19">
        <v>0</v>
      </c>
      <c r="F114" s="19">
        <v>5</v>
      </c>
      <c r="G114" s="19">
        <v>2</v>
      </c>
      <c r="H114" s="19">
        <v>7</v>
      </c>
      <c r="I114" s="64">
        <f t="shared" si="3"/>
        <v>7.8651685393258424</v>
      </c>
      <c r="J114" s="40">
        <v>18</v>
      </c>
      <c r="K114" s="40">
        <v>24</v>
      </c>
      <c r="L114" s="40">
        <v>16</v>
      </c>
      <c r="M114" s="40">
        <v>15</v>
      </c>
      <c r="N114" s="40">
        <v>29</v>
      </c>
      <c r="O114" s="40">
        <v>18</v>
      </c>
      <c r="P114" s="40">
        <v>19</v>
      </c>
      <c r="Q114" s="40">
        <v>34</v>
      </c>
      <c r="R114" s="40">
        <v>19</v>
      </c>
      <c r="S114" s="40">
        <v>192</v>
      </c>
      <c r="T114" s="40">
        <v>21.333333333333332</v>
      </c>
      <c r="V114" s="40">
        <v>53.187068893875178</v>
      </c>
      <c r="W114" s="40">
        <f t="shared" si="4"/>
        <v>21.161935762794638</v>
      </c>
    </row>
    <row r="115" spans="1:23">
      <c r="A115" s="19" t="s">
        <v>46</v>
      </c>
      <c r="B115" s="38" t="s">
        <v>32</v>
      </c>
      <c r="C115" s="19">
        <v>114</v>
      </c>
      <c r="D115" s="19">
        <v>0</v>
      </c>
      <c r="E115" s="19">
        <v>1</v>
      </c>
      <c r="F115" s="19">
        <v>3</v>
      </c>
      <c r="G115" s="19">
        <v>5</v>
      </c>
      <c r="H115" s="19">
        <v>9</v>
      </c>
      <c r="I115" s="64">
        <f t="shared" si="3"/>
        <v>10.112359550561797</v>
      </c>
      <c r="J115" s="40">
        <v>10</v>
      </c>
      <c r="K115" s="40">
        <v>14</v>
      </c>
      <c r="L115" s="40">
        <v>10</v>
      </c>
      <c r="M115" s="40">
        <v>26</v>
      </c>
      <c r="N115" s="40">
        <v>15</v>
      </c>
      <c r="O115" s="40">
        <v>12</v>
      </c>
      <c r="P115" s="40">
        <v>18</v>
      </c>
      <c r="S115" s="40">
        <v>105</v>
      </c>
      <c r="T115" s="40">
        <v>15</v>
      </c>
      <c r="V115" s="40">
        <f>(T115/35.1)*100</f>
        <v>42.735042735042732</v>
      </c>
      <c r="W115" s="40">
        <f t="shared" si="4"/>
        <v>20.79612023432248</v>
      </c>
    </row>
    <row r="116" spans="1:23">
      <c r="A116" s="19" t="s">
        <v>46</v>
      </c>
      <c r="B116" s="38" t="s">
        <v>29</v>
      </c>
      <c r="C116" s="19">
        <v>115</v>
      </c>
      <c r="D116" s="19">
        <v>4</v>
      </c>
      <c r="E116" s="19">
        <v>1</v>
      </c>
      <c r="F116" s="19">
        <v>13</v>
      </c>
      <c r="G116" s="19">
        <v>0</v>
      </c>
      <c r="H116" s="19">
        <v>18</v>
      </c>
      <c r="I116" s="64">
        <f t="shared" si="3"/>
        <v>20.224719101123593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S116" s="40">
        <v>0</v>
      </c>
      <c r="T116" s="40">
        <v>0</v>
      </c>
      <c r="U116" s="40">
        <v>12.5</v>
      </c>
      <c r="V116" s="40">
        <f>(T116/35.1)*100</f>
        <v>0</v>
      </c>
      <c r="W116" s="40">
        <f t="shared" si="4"/>
        <v>20.224719101123593</v>
      </c>
    </row>
    <row r="117" spans="1:23">
      <c r="A117" s="19">
        <v>2</v>
      </c>
      <c r="B117" s="38" t="s">
        <v>44</v>
      </c>
      <c r="C117" s="19">
        <v>116</v>
      </c>
      <c r="D117" s="19">
        <v>0</v>
      </c>
      <c r="E117" s="19">
        <v>6</v>
      </c>
      <c r="F117" s="19">
        <v>1</v>
      </c>
      <c r="G117" s="19">
        <v>0</v>
      </c>
      <c r="H117" s="19">
        <v>7</v>
      </c>
      <c r="I117" s="64">
        <f t="shared" si="3"/>
        <v>7.8651685393258424</v>
      </c>
      <c r="J117" s="40">
        <v>18</v>
      </c>
      <c r="K117" s="40">
        <v>10</v>
      </c>
      <c r="L117" s="40">
        <v>10</v>
      </c>
      <c r="M117" s="40">
        <v>25</v>
      </c>
      <c r="N117" s="40">
        <v>13</v>
      </c>
      <c r="O117" s="40">
        <v>31</v>
      </c>
      <c r="P117" s="40">
        <v>24</v>
      </c>
      <c r="Q117" s="40">
        <v>10</v>
      </c>
      <c r="R117" s="40">
        <v>27</v>
      </c>
      <c r="S117" s="40">
        <v>168</v>
      </c>
      <c r="T117" s="40">
        <v>18.666666666666668</v>
      </c>
      <c r="U117" s="40">
        <v>80.166666666666671</v>
      </c>
      <c r="V117" s="40">
        <v>46.538685282140783</v>
      </c>
      <c r="W117" s="40">
        <f t="shared" si="4"/>
        <v>19.499839859861037</v>
      </c>
    </row>
    <row r="118" spans="1:23">
      <c r="A118" s="19" t="s">
        <v>46</v>
      </c>
      <c r="B118" s="38" t="s">
        <v>33</v>
      </c>
      <c r="C118" s="19">
        <v>117</v>
      </c>
      <c r="D118" s="19">
        <v>3</v>
      </c>
      <c r="E118" s="19">
        <v>0</v>
      </c>
      <c r="F118" s="19">
        <v>3</v>
      </c>
      <c r="G118" s="19">
        <v>0</v>
      </c>
      <c r="H118" s="19">
        <v>6</v>
      </c>
      <c r="I118" s="64">
        <f t="shared" si="3"/>
        <v>6.7415730337078648</v>
      </c>
      <c r="J118" s="40">
        <v>10</v>
      </c>
      <c r="K118" s="40">
        <v>15</v>
      </c>
      <c r="L118" s="40">
        <v>12</v>
      </c>
      <c r="M118" s="40">
        <v>20</v>
      </c>
      <c r="N118" s="40">
        <v>17</v>
      </c>
      <c r="O118" s="40">
        <v>21</v>
      </c>
      <c r="P118" s="40">
        <v>27</v>
      </c>
      <c r="S118" s="40">
        <v>122</v>
      </c>
      <c r="T118" s="40">
        <v>17.428571428571427</v>
      </c>
      <c r="U118" s="40">
        <v>73.214285714285708</v>
      </c>
      <c r="V118" s="40">
        <f>(T118/35.1)*100</f>
        <v>49.654049654049651</v>
      </c>
      <c r="W118" s="40">
        <f t="shared" si="4"/>
        <v>19.155085447220277</v>
      </c>
    </row>
    <row r="119" spans="1:23">
      <c r="A119" s="19">
        <v>2</v>
      </c>
      <c r="B119" s="38" t="s">
        <v>17</v>
      </c>
      <c r="C119" s="19">
        <v>118</v>
      </c>
      <c r="D119" s="19">
        <v>3</v>
      </c>
      <c r="E119" s="19">
        <v>0</v>
      </c>
      <c r="F119" s="19">
        <v>0</v>
      </c>
      <c r="G119" s="19">
        <v>3</v>
      </c>
      <c r="H119" s="19">
        <v>6</v>
      </c>
      <c r="I119" s="64">
        <f t="shared" si="3"/>
        <v>6.7415730337078648</v>
      </c>
      <c r="J119" s="40">
        <v>15</v>
      </c>
      <c r="K119" s="40">
        <v>15</v>
      </c>
      <c r="L119" s="40">
        <v>21</v>
      </c>
      <c r="M119" s="40">
        <v>14</v>
      </c>
      <c r="N119" s="40">
        <v>28</v>
      </c>
      <c r="O119" s="40">
        <v>22</v>
      </c>
      <c r="P119" s="40">
        <v>20</v>
      </c>
      <c r="Q119" s="40">
        <v>23</v>
      </c>
      <c r="S119" s="40">
        <v>158</v>
      </c>
      <c r="T119" s="40">
        <v>19.75</v>
      </c>
      <c r="V119" s="40">
        <v>49.23959112440788</v>
      </c>
      <c r="W119" s="40">
        <f t="shared" si="4"/>
        <v>19.051470814809836</v>
      </c>
    </row>
    <row r="120" spans="1:23">
      <c r="A120" s="19" t="s">
        <v>46</v>
      </c>
      <c r="B120" s="38" t="s">
        <v>36</v>
      </c>
      <c r="C120" s="19">
        <v>119</v>
      </c>
      <c r="D120" s="19">
        <v>1</v>
      </c>
      <c r="E120" s="19">
        <v>0</v>
      </c>
      <c r="F120" s="19">
        <v>5</v>
      </c>
      <c r="G120" s="19">
        <v>5</v>
      </c>
      <c r="H120" s="19">
        <v>11</v>
      </c>
      <c r="I120" s="64">
        <f t="shared" si="3"/>
        <v>12.359550561797752</v>
      </c>
      <c r="J120" s="40">
        <v>0</v>
      </c>
      <c r="K120" s="40">
        <v>7</v>
      </c>
      <c r="L120" s="40">
        <v>10</v>
      </c>
      <c r="M120" s="40">
        <v>5</v>
      </c>
      <c r="N120" s="40">
        <v>10</v>
      </c>
      <c r="O120" s="40">
        <v>24</v>
      </c>
      <c r="S120" s="40">
        <v>56</v>
      </c>
      <c r="T120" s="40">
        <v>9.3333333333333339</v>
      </c>
      <c r="U120" s="40">
        <v>43.833333333333336</v>
      </c>
      <c r="V120" s="40">
        <f>(T120/35.1)*100</f>
        <v>26.590693257359927</v>
      </c>
      <c r="W120" s="40">
        <f t="shared" si="4"/>
        <v>19.007223876137733</v>
      </c>
    </row>
    <row r="121" spans="1:23">
      <c r="A121" s="19">
        <v>2</v>
      </c>
      <c r="B121" s="38" t="s">
        <v>44</v>
      </c>
      <c r="C121" s="19">
        <v>120</v>
      </c>
      <c r="D121" s="19">
        <v>0</v>
      </c>
      <c r="E121" s="19">
        <v>1</v>
      </c>
      <c r="F121" s="19">
        <v>5</v>
      </c>
      <c r="G121" s="19">
        <v>0</v>
      </c>
      <c r="H121" s="19">
        <v>6</v>
      </c>
      <c r="I121" s="64">
        <f t="shared" si="3"/>
        <v>6.7415730337078648</v>
      </c>
      <c r="J121" s="40">
        <v>18</v>
      </c>
      <c r="K121" s="40">
        <v>10</v>
      </c>
      <c r="L121" s="40">
        <v>10</v>
      </c>
      <c r="M121" s="40">
        <v>25</v>
      </c>
      <c r="N121" s="40">
        <v>13</v>
      </c>
      <c r="O121" s="40">
        <v>31</v>
      </c>
      <c r="P121" s="40">
        <v>24</v>
      </c>
      <c r="Q121" s="40">
        <v>10</v>
      </c>
      <c r="R121" s="40">
        <v>27</v>
      </c>
      <c r="S121" s="40">
        <v>168</v>
      </c>
      <c r="T121" s="40">
        <v>18.666666666666668</v>
      </c>
      <c r="V121" s="40">
        <v>46.538685282140783</v>
      </c>
      <c r="W121" s="40">
        <f t="shared" si="4"/>
        <v>18.37624435424306</v>
      </c>
    </row>
    <row r="122" spans="1:23">
      <c r="A122" s="19" t="s">
        <v>45</v>
      </c>
      <c r="B122" s="65" t="s">
        <v>18</v>
      </c>
      <c r="C122" s="19">
        <v>121</v>
      </c>
      <c r="D122" s="2">
        <v>0</v>
      </c>
      <c r="E122" s="2">
        <v>0</v>
      </c>
      <c r="F122" s="67">
        <v>5</v>
      </c>
      <c r="G122" s="67">
        <v>0</v>
      </c>
      <c r="H122" s="19">
        <f>D122+E122+F122+G122</f>
        <v>5</v>
      </c>
      <c r="I122" s="64">
        <f t="shared" si="3"/>
        <v>5.6179775280898872</v>
      </c>
      <c r="J122" s="66">
        <v>22</v>
      </c>
      <c r="K122" s="66">
        <v>16</v>
      </c>
      <c r="L122" s="66">
        <v>28</v>
      </c>
      <c r="M122" s="66">
        <v>20</v>
      </c>
      <c r="N122" s="66">
        <v>25</v>
      </c>
      <c r="O122" s="66">
        <v>18</v>
      </c>
      <c r="P122" s="66">
        <v>23</v>
      </c>
      <c r="Q122" s="66">
        <v>17</v>
      </c>
      <c r="R122" s="66">
        <v>21</v>
      </c>
      <c r="S122" s="66">
        <f>SUM(J122:R122)</f>
        <v>190</v>
      </c>
      <c r="T122" s="40">
        <f>AVERAGE(J122:R122)</f>
        <v>21.111111111111111</v>
      </c>
      <c r="U122" s="19"/>
      <c r="V122" s="40">
        <f>(T122/41.8)*100</f>
        <v>50.505050505050505</v>
      </c>
      <c r="W122" s="40">
        <f t="shared" si="4"/>
        <v>18.244240154352514</v>
      </c>
    </row>
    <row r="123" spans="1:23">
      <c r="A123" s="19" t="s">
        <v>46</v>
      </c>
      <c r="B123" s="38" t="s">
        <v>33</v>
      </c>
      <c r="C123" s="19">
        <v>122</v>
      </c>
      <c r="D123" s="19">
        <v>0</v>
      </c>
      <c r="E123" s="19">
        <v>0</v>
      </c>
      <c r="F123" s="19">
        <v>5</v>
      </c>
      <c r="G123" s="19">
        <v>0</v>
      </c>
      <c r="H123" s="19">
        <v>5</v>
      </c>
      <c r="I123" s="64">
        <f t="shared" si="3"/>
        <v>5.6179775280898872</v>
      </c>
      <c r="J123" s="40">
        <v>10</v>
      </c>
      <c r="K123" s="40">
        <v>15</v>
      </c>
      <c r="L123" s="40">
        <v>12</v>
      </c>
      <c r="M123" s="40">
        <v>20</v>
      </c>
      <c r="N123" s="40">
        <v>17</v>
      </c>
      <c r="O123" s="40">
        <v>21</v>
      </c>
      <c r="P123" s="40">
        <v>27</v>
      </c>
      <c r="S123" s="40">
        <v>122</v>
      </c>
      <c r="T123" s="40">
        <v>17.428571428571427</v>
      </c>
      <c r="V123" s="40">
        <f>(T123/35.1)*100</f>
        <v>49.654049654049651</v>
      </c>
      <c r="W123" s="40">
        <f t="shared" si="4"/>
        <v>18.031489941602299</v>
      </c>
    </row>
    <row r="124" spans="1:23">
      <c r="A124" s="19">
        <v>2</v>
      </c>
      <c r="B124" s="38" t="s">
        <v>44</v>
      </c>
      <c r="C124" s="19">
        <v>123</v>
      </c>
      <c r="D124" s="19">
        <v>0</v>
      </c>
      <c r="E124" s="19">
        <v>2</v>
      </c>
      <c r="F124" s="19">
        <v>3</v>
      </c>
      <c r="G124" s="19">
        <v>0</v>
      </c>
      <c r="H124" s="19">
        <v>5</v>
      </c>
      <c r="I124" s="64">
        <f t="shared" si="3"/>
        <v>5.6179775280898872</v>
      </c>
      <c r="J124" s="40">
        <v>18</v>
      </c>
      <c r="K124" s="40">
        <v>10</v>
      </c>
      <c r="L124" s="40">
        <v>10</v>
      </c>
      <c r="M124" s="40">
        <v>25</v>
      </c>
      <c r="N124" s="40">
        <v>13</v>
      </c>
      <c r="O124" s="40">
        <v>31</v>
      </c>
      <c r="P124" s="40">
        <v>24</v>
      </c>
      <c r="Q124" s="40">
        <v>10</v>
      </c>
      <c r="R124" s="40">
        <v>27</v>
      </c>
      <c r="S124" s="40">
        <v>168</v>
      </c>
      <c r="T124" s="40">
        <v>18.666666666666668</v>
      </c>
      <c r="V124" s="40">
        <v>46.538685282140783</v>
      </c>
      <c r="W124" s="40">
        <f t="shared" si="4"/>
        <v>17.252648848625082</v>
      </c>
    </row>
    <row r="125" spans="1:23">
      <c r="A125" s="19">
        <v>2</v>
      </c>
      <c r="B125" s="38" t="s">
        <v>4</v>
      </c>
      <c r="C125" s="19">
        <v>124</v>
      </c>
      <c r="D125" s="19">
        <v>0</v>
      </c>
      <c r="E125" s="19">
        <v>0</v>
      </c>
      <c r="F125" s="19">
        <v>0</v>
      </c>
      <c r="G125" s="19">
        <v>2</v>
      </c>
      <c r="H125" s="19">
        <v>2</v>
      </c>
      <c r="I125" s="64">
        <f t="shared" si="3"/>
        <v>2.2471910112359552</v>
      </c>
      <c r="J125" s="40">
        <v>20</v>
      </c>
      <c r="K125" s="40">
        <v>25</v>
      </c>
      <c r="L125" s="40">
        <v>9</v>
      </c>
      <c r="M125" s="40">
        <v>15</v>
      </c>
      <c r="N125" s="40">
        <v>25</v>
      </c>
      <c r="O125" s="40">
        <v>20</v>
      </c>
      <c r="P125" s="40">
        <v>21</v>
      </c>
      <c r="Q125" s="40">
        <v>35</v>
      </c>
      <c r="R125" s="40">
        <v>40</v>
      </c>
      <c r="S125" s="40">
        <v>210</v>
      </c>
      <c r="T125" s="40">
        <v>23.333333333333332</v>
      </c>
      <c r="V125" s="40">
        <v>58.173356602675973</v>
      </c>
      <c r="W125" s="40">
        <f t="shared" si="4"/>
        <v>16.790530161904947</v>
      </c>
    </row>
    <row r="126" spans="1:23">
      <c r="A126" s="19">
        <v>2</v>
      </c>
      <c r="B126" s="38" t="s">
        <v>19</v>
      </c>
      <c r="C126" s="19">
        <v>125</v>
      </c>
      <c r="D126" s="19">
        <v>0</v>
      </c>
      <c r="E126" s="19">
        <v>0</v>
      </c>
      <c r="F126" s="19">
        <v>3</v>
      </c>
      <c r="G126" s="19">
        <v>0</v>
      </c>
      <c r="H126" s="19">
        <v>3</v>
      </c>
      <c r="I126" s="64">
        <f t="shared" si="3"/>
        <v>3.3707865168539324</v>
      </c>
      <c r="J126" s="40">
        <v>22</v>
      </c>
      <c r="K126" s="40">
        <v>11</v>
      </c>
      <c r="L126" s="40">
        <v>27</v>
      </c>
      <c r="M126" s="40">
        <v>20</v>
      </c>
      <c r="N126" s="40">
        <v>25</v>
      </c>
      <c r="O126" s="40">
        <v>21</v>
      </c>
      <c r="P126" s="40">
        <v>19</v>
      </c>
      <c r="Q126" s="40">
        <v>27</v>
      </c>
      <c r="S126" s="40">
        <v>172</v>
      </c>
      <c r="T126" s="40">
        <v>21.5</v>
      </c>
      <c r="V126" s="40">
        <v>53.602592869608578</v>
      </c>
      <c r="W126" s="40">
        <f t="shared" si="4"/>
        <v>16.771434734256076</v>
      </c>
    </row>
    <row r="127" spans="1:23">
      <c r="A127" s="19">
        <v>2</v>
      </c>
      <c r="B127" s="38" t="s">
        <v>44</v>
      </c>
      <c r="C127" s="19">
        <v>126</v>
      </c>
      <c r="D127" s="19">
        <v>0</v>
      </c>
      <c r="E127" s="19">
        <v>2</v>
      </c>
      <c r="F127" s="19">
        <v>0</v>
      </c>
      <c r="G127" s="19">
        <v>2</v>
      </c>
      <c r="H127" s="19">
        <v>4</v>
      </c>
      <c r="I127" s="64">
        <f t="shared" si="3"/>
        <v>4.4943820224719104</v>
      </c>
      <c r="J127" s="40">
        <v>18</v>
      </c>
      <c r="K127" s="40">
        <v>10</v>
      </c>
      <c r="L127" s="40">
        <v>10</v>
      </c>
      <c r="M127" s="40">
        <v>25</v>
      </c>
      <c r="N127" s="40">
        <v>13</v>
      </c>
      <c r="O127" s="40">
        <v>31</v>
      </c>
      <c r="P127" s="40">
        <v>24</v>
      </c>
      <c r="Q127" s="40">
        <v>10</v>
      </c>
      <c r="R127" s="40">
        <v>27</v>
      </c>
      <c r="S127" s="40">
        <v>168</v>
      </c>
      <c r="T127" s="40">
        <v>18.666666666666668</v>
      </c>
      <c r="V127" s="40">
        <v>46.538685282140783</v>
      </c>
      <c r="W127" s="40">
        <f t="shared" si="4"/>
        <v>16.129053343007108</v>
      </c>
    </row>
    <row r="128" spans="1:23">
      <c r="A128" s="19" t="s">
        <v>46</v>
      </c>
      <c r="B128" s="38" t="s">
        <v>33</v>
      </c>
      <c r="C128" s="19">
        <v>127</v>
      </c>
      <c r="D128" s="19">
        <v>1</v>
      </c>
      <c r="E128" s="19">
        <v>0</v>
      </c>
      <c r="F128" s="19">
        <v>0</v>
      </c>
      <c r="G128" s="19">
        <v>2</v>
      </c>
      <c r="H128" s="19">
        <v>3</v>
      </c>
      <c r="I128" s="64">
        <f t="shared" si="3"/>
        <v>3.3707865168539324</v>
      </c>
      <c r="J128" s="40">
        <v>10</v>
      </c>
      <c r="K128" s="40">
        <v>15</v>
      </c>
      <c r="L128" s="40">
        <v>12</v>
      </c>
      <c r="M128" s="40">
        <v>20</v>
      </c>
      <c r="N128" s="40">
        <v>17</v>
      </c>
      <c r="O128" s="40">
        <v>21</v>
      </c>
      <c r="P128" s="40">
        <v>27</v>
      </c>
      <c r="S128" s="40">
        <v>122</v>
      </c>
      <c r="T128" s="40">
        <v>17.428571428571427</v>
      </c>
      <c r="V128" s="40">
        <f>(T128/35.1)*100</f>
        <v>49.654049654049651</v>
      </c>
      <c r="W128" s="40">
        <f t="shared" si="4"/>
        <v>15.784298930366345</v>
      </c>
    </row>
    <row r="129" spans="1:23">
      <c r="A129" s="19">
        <v>2</v>
      </c>
      <c r="B129" s="38" t="s">
        <v>31</v>
      </c>
      <c r="C129" s="19">
        <v>128</v>
      </c>
      <c r="D129" s="19">
        <v>0</v>
      </c>
      <c r="E129" s="19">
        <v>0</v>
      </c>
      <c r="F129" s="19">
        <v>1</v>
      </c>
      <c r="G129" s="19">
        <v>0</v>
      </c>
      <c r="H129" s="19">
        <v>1</v>
      </c>
      <c r="I129" s="64">
        <f t="shared" si="3"/>
        <v>1.1235955056179776</v>
      </c>
      <c r="J129" s="40">
        <v>14</v>
      </c>
      <c r="K129" s="40">
        <v>20</v>
      </c>
      <c r="L129" s="40">
        <v>17</v>
      </c>
      <c r="M129" s="40">
        <v>25</v>
      </c>
      <c r="N129" s="40">
        <v>16</v>
      </c>
      <c r="O129" s="40">
        <v>37</v>
      </c>
      <c r="P129" s="40">
        <v>20</v>
      </c>
      <c r="Q129" s="40">
        <v>16</v>
      </c>
      <c r="R129" s="40">
        <v>32</v>
      </c>
      <c r="S129" s="40">
        <v>197</v>
      </c>
      <c r="T129" s="40">
        <v>21.888888888888889</v>
      </c>
      <c r="V129" s="40">
        <v>54.572148812986512</v>
      </c>
      <c r="W129" s="40">
        <f t="shared" si="4"/>
        <v>14.766632708864606</v>
      </c>
    </row>
    <row r="130" spans="1:23">
      <c r="A130" s="19">
        <v>2</v>
      </c>
      <c r="B130" s="38" t="s">
        <v>31</v>
      </c>
      <c r="C130" s="19">
        <v>129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64">
        <f t="shared" ref="I130:I135" si="5">(H130/89)*100</f>
        <v>0</v>
      </c>
      <c r="J130" s="40">
        <v>14</v>
      </c>
      <c r="K130" s="40">
        <v>20</v>
      </c>
      <c r="L130" s="40">
        <v>17</v>
      </c>
      <c r="M130" s="40">
        <v>25</v>
      </c>
      <c r="N130" s="40">
        <v>16</v>
      </c>
      <c r="O130" s="40">
        <v>37</v>
      </c>
      <c r="P130" s="40">
        <v>20</v>
      </c>
      <c r="Q130" s="40">
        <v>16</v>
      </c>
      <c r="R130" s="40">
        <v>32</v>
      </c>
      <c r="S130" s="40">
        <v>197</v>
      </c>
      <c r="T130" s="40">
        <v>21.888888888888889</v>
      </c>
      <c r="V130" s="40">
        <v>54.572148812986512</v>
      </c>
      <c r="W130" s="40">
        <f t="shared" ref="W130:W135" si="6">I130+V130/4</f>
        <v>13.643037203246628</v>
      </c>
    </row>
    <row r="131" spans="1:23">
      <c r="A131" s="19" t="s">
        <v>46</v>
      </c>
      <c r="B131" s="38" t="s">
        <v>36</v>
      </c>
      <c r="C131" s="19">
        <v>130</v>
      </c>
      <c r="D131" s="19">
        <v>1</v>
      </c>
      <c r="E131" s="19">
        <v>0</v>
      </c>
      <c r="F131" s="19">
        <v>5</v>
      </c>
      <c r="G131" s="19">
        <v>0</v>
      </c>
      <c r="H131" s="19">
        <v>6</v>
      </c>
      <c r="I131" s="64">
        <f t="shared" si="5"/>
        <v>6.7415730337078648</v>
      </c>
      <c r="J131" s="40">
        <v>0</v>
      </c>
      <c r="K131" s="40">
        <v>7</v>
      </c>
      <c r="L131" s="40">
        <v>10</v>
      </c>
      <c r="M131" s="40">
        <v>5</v>
      </c>
      <c r="N131" s="40">
        <v>10</v>
      </c>
      <c r="O131" s="40">
        <v>24</v>
      </c>
      <c r="S131" s="40">
        <v>56</v>
      </c>
      <c r="T131" s="40">
        <v>9.3333333333333339</v>
      </c>
      <c r="V131" s="40">
        <f>(T131/35.1)*100</f>
        <v>26.590693257359927</v>
      </c>
      <c r="W131" s="40">
        <f t="shared" si="6"/>
        <v>13.389246348047847</v>
      </c>
    </row>
    <row r="132" spans="1:23">
      <c r="A132" s="19" t="s">
        <v>46</v>
      </c>
      <c r="B132" s="38" t="s">
        <v>33</v>
      </c>
      <c r="C132" s="19">
        <v>131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64">
        <f t="shared" si="5"/>
        <v>0</v>
      </c>
      <c r="J132" s="40">
        <v>10</v>
      </c>
      <c r="K132" s="40">
        <v>15</v>
      </c>
      <c r="L132" s="40">
        <v>12</v>
      </c>
      <c r="M132" s="40">
        <v>20</v>
      </c>
      <c r="N132" s="40">
        <v>17</v>
      </c>
      <c r="O132" s="40">
        <v>21</v>
      </c>
      <c r="P132" s="40">
        <v>27</v>
      </c>
      <c r="S132" s="40">
        <v>122</v>
      </c>
      <c r="T132" s="40">
        <v>17.428571428571427</v>
      </c>
      <c r="V132" s="40">
        <f>(T132/35.1)*100</f>
        <v>49.654049654049651</v>
      </c>
      <c r="W132" s="40">
        <f t="shared" si="6"/>
        <v>12.413512413512413</v>
      </c>
    </row>
    <row r="133" spans="1:23">
      <c r="A133" s="19" t="s">
        <v>46</v>
      </c>
      <c r="B133" s="38" t="s">
        <v>36</v>
      </c>
      <c r="C133" s="19">
        <v>132</v>
      </c>
      <c r="D133" s="19">
        <v>0</v>
      </c>
      <c r="E133" s="19">
        <v>0</v>
      </c>
      <c r="F133" s="19">
        <v>5</v>
      </c>
      <c r="G133" s="19">
        <v>0</v>
      </c>
      <c r="H133" s="19">
        <v>5</v>
      </c>
      <c r="I133" s="64">
        <f t="shared" si="5"/>
        <v>5.6179775280898872</v>
      </c>
      <c r="J133" s="40">
        <v>0</v>
      </c>
      <c r="K133" s="40">
        <v>7</v>
      </c>
      <c r="L133" s="40">
        <v>10</v>
      </c>
      <c r="M133" s="40">
        <v>5</v>
      </c>
      <c r="N133" s="40">
        <v>10</v>
      </c>
      <c r="O133" s="40">
        <v>24</v>
      </c>
      <c r="S133" s="40">
        <v>56</v>
      </c>
      <c r="T133" s="40">
        <v>9.3333333333333339</v>
      </c>
      <c r="V133" s="40">
        <f>(T133/35.1)*100</f>
        <v>26.590693257359927</v>
      </c>
      <c r="W133" s="40">
        <f t="shared" si="6"/>
        <v>12.265650842429869</v>
      </c>
    </row>
    <row r="134" spans="1:23">
      <c r="A134" s="19" t="s">
        <v>46</v>
      </c>
      <c r="B134" s="38" t="s">
        <v>36</v>
      </c>
      <c r="C134" s="19">
        <v>133</v>
      </c>
      <c r="D134" s="19">
        <v>1</v>
      </c>
      <c r="E134" s="19">
        <v>3</v>
      </c>
      <c r="F134" s="19">
        <v>0</v>
      </c>
      <c r="G134" s="19">
        <v>0</v>
      </c>
      <c r="H134" s="19">
        <v>4</v>
      </c>
      <c r="I134" s="64">
        <f t="shared" si="5"/>
        <v>4.4943820224719104</v>
      </c>
      <c r="J134" s="40">
        <v>0</v>
      </c>
      <c r="K134" s="40">
        <v>7</v>
      </c>
      <c r="L134" s="40">
        <v>10</v>
      </c>
      <c r="M134" s="40">
        <v>5</v>
      </c>
      <c r="N134" s="40">
        <v>10</v>
      </c>
      <c r="O134" s="40">
        <v>24</v>
      </c>
      <c r="S134" s="40">
        <v>56</v>
      </c>
      <c r="T134" s="40">
        <v>9.3333333333333339</v>
      </c>
      <c r="V134" s="40">
        <f>(T134/35.1)*100</f>
        <v>26.590693257359927</v>
      </c>
      <c r="W134" s="40">
        <f t="shared" si="6"/>
        <v>11.142055336811893</v>
      </c>
    </row>
    <row r="135" spans="1:23">
      <c r="A135" s="19" t="s">
        <v>46</v>
      </c>
      <c r="B135" s="38" t="s">
        <v>29</v>
      </c>
      <c r="C135" s="19">
        <v>134</v>
      </c>
      <c r="D135" s="19">
        <v>0</v>
      </c>
      <c r="E135" s="19">
        <v>0</v>
      </c>
      <c r="F135" s="19">
        <v>5</v>
      </c>
      <c r="G135" s="19">
        <v>2</v>
      </c>
      <c r="H135" s="19">
        <v>7</v>
      </c>
      <c r="I135" s="64">
        <f t="shared" si="5"/>
        <v>7.8651685393258424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S135" s="40">
        <v>0</v>
      </c>
      <c r="T135" s="40">
        <v>0</v>
      </c>
      <c r="V135" s="40">
        <f>(T135/35.1)*100</f>
        <v>0</v>
      </c>
      <c r="W135" s="40">
        <f t="shared" si="6"/>
        <v>7.8651685393258424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тур</vt:lpstr>
      <vt:lpstr>ББА</vt:lpstr>
      <vt:lpstr>м-1</vt:lpstr>
      <vt:lpstr>м-2</vt:lpstr>
      <vt:lpstr>личное первенство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2014-11-24T16:30:52Z</dcterms:modified>
</cp:coreProperties>
</file>